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ファイル共有\下水道課\05下水道管理係\0501経営戦略・経営比較分析\経営比較分析表\H30年度決算\"/>
    </mc:Choice>
  </mc:AlternateContent>
  <workbookProtection workbookAlgorithmName="SHA-512" workbookHashValue="p61av6pHLOfRxWEDIS0WaQZMKs0dD98meUppBwNHgukjwSkm27gAtRFMnkLUZbD40KgQxiHAzSSxZGf5Gc+6qA==" workbookSaltValue="AmEfgUK/ZW/BsktJpW9MnA==" workbookSpinCount="100000" lockStructure="1"/>
  <bookViews>
    <workbookView xWindow="0" yWindow="0" windowWidth="15360" windowHeight="7632"/>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<sst xmlns="http://schemas.openxmlformats.org/spreadsheetml/2006/main" count="228" uniqueCount="114">
  <si>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</si>
  <si>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</si>
  <si>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</si>
  <si>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</si>
  <si>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</si>
  <si>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</si>
  <si>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</si>
  <si>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</si>
  <si>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</si>
  <si>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</si>
  <si>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</si>
  <si>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</si>
  <si>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</si>
  <si>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</si>
  <si>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</si>
  <si>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</si>
  <si>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</si>
  <si>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</si>
  <si>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</si>
  <si>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</si>
  <si>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</si>
  <si>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</si>
  <si>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</si>
  <si>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</si>
  <si>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</si>
  <si>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</si>
  <si>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</si>
  <si>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</si>
  <si>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</si>
  <si>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</si>
  <si>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</si>
  <si>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</si>
  <si>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</si>
  <si>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</si>
  <si>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</si>
  <si>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</si>
  <si>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</si>
  <si>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</si>
  <si>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</si>
  <si>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</si>
  <si>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</si>
  <si>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</si>
  <si>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</si>
  <si>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</si>
  <si>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</si>
  <si>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</si>
  <si>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</si>
  <si>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</si>
  <si>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</si>
  <si>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</si>
  <si>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</si>
  <si>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</si>
  <si>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</si>
  <si>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</si>
  <si>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</si>
  <si>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</si>
  <si>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</si>
  <si>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</si>
  <si>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</si>
  <si>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</si>
  <si>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</si>
  <si>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</si>
  <si>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</si>
  <si>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</si>
  <si>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</si>
  <si>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</si>
  <si>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</si>
  <si>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</si>
  <si>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</si>
  <si>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</si>
  <si>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</si>
  <si>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</si>
  <si>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</si>
  <si>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</si>
  <si>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</si>
  <si>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</si>
  <si>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</si>
  <si>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</si>
  <si>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</si>
  <si>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</si>
  <si>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</si>
  <si>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</si>
  <si>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</si>
  <si>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</si>
  <si>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</si>
  <si>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</si>
  <si>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</si>
  <si>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</si>
  <si>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</si>
  <si>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</si>
  <si>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</si>
  <si>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</si>
  <si>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</si>
  <si>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</si>
  <si>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</si>
  <si>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</si>
  <si>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</si>
  <si>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</si>
  <si>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古賀市</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</si>
  <si>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</si>
  <si>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</si>
  <si>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</si>
  <si>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</si>
  <si>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</si>
  <si>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</si>
  <si>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</si>
  <si>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</si>
  <si>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</si>
  <si>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</si>
  <si>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</si>
  <si>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</si>
  <si>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順次管渠整備を行っている薦野・米多比処理区について、供用開始後に早期の接続を促して使用料収入の確保に努め、健全な経営を目指していく。また、平成31年度からの地方公営企業法の適用により、経営状況の的確な把握を行い、資産の効率的な管理・運用を進め、経営基盤の強化を図っていくと共に、施設の改築・更新に備えて財源の確保や経営に与える影響等を見据えて分析を行う必要がある。そして、使用料の適正化も含めた投資計画等の見直しと、効率的な施設運営と汚水処理を実施するための事業計画等の見直しを踏まえた経営戦略の改定を検討する必要がある。
　併せて、当事業を含めた下水道事業に係る事業内容と経営状況について、これまでの経緯及び今後の計画などを中心に市民に対しわかりやすく説明・啓発を行い、市民の理解を深められるように努める。</t>
    <rPh sb="1" eb="3">
      <t>ゲンザイ</t>
    </rPh>
    <rPh sb="4" eb="6">
      <t>ジュンジ</t>
    </rPh>
    <rPh sb="6" eb="8">
      <t>カンキョ</t>
    </rPh>
    <rPh sb="8" eb="10">
      <t>セイビ</t>
    </rPh>
    <rPh sb="11" eb="12">
      <t>オコナ</t>
    </rPh>
    <rPh sb="16" eb="18">
      <t>コモノ</t>
    </rPh>
    <rPh sb="19" eb="22">
      <t>ネタビ</t>
    </rPh>
    <rPh sb="22" eb="24">
      <t>ショリ</t>
    </rPh>
    <rPh sb="24" eb="25">
      <t>ク</t>
    </rPh>
    <rPh sb="30" eb="32">
      <t>キョウヨウ</t>
    </rPh>
    <rPh sb="32" eb="34">
      <t>カイシ</t>
    </rPh>
    <rPh sb="34" eb="35">
      <t>ゴ</t>
    </rPh>
    <rPh sb="36" eb="38">
      <t>ソウキ</t>
    </rPh>
    <rPh sb="39" eb="41">
      <t>セツゾク</t>
    </rPh>
    <rPh sb="42" eb="43">
      <t>ウナガ</t>
    </rPh>
    <rPh sb="45" eb="48">
      <t>シヨウリョウ</t>
    </rPh>
    <rPh sb="48" eb="50">
      <t>シュウニュウ</t>
    </rPh>
    <rPh sb="51" eb="53">
      <t>カクホ</t>
    </rPh>
    <rPh sb="54" eb="55">
      <t>ツト</t>
    </rPh>
    <rPh sb="57" eb="59">
      <t>ケンゼン</t>
    </rPh>
    <rPh sb="60" eb="62">
      <t>ケイエイ</t>
    </rPh>
    <rPh sb="63" eb="65">
      <t>メザ</t>
    </rPh>
    <rPh sb="73" eb="75">
      <t>ヘイセイ</t>
    </rPh>
    <rPh sb="77" eb="78">
      <t>ネン</t>
    </rPh>
    <rPh sb="78" eb="79">
      <t>ド</t>
    </rPh>
    <rPh sb="82" eb="84">
      <t>チホウ</t>
    </rPh>
    <rPh sb="84" eb="86">
      <t>コウエイ</t>
    </rPh>
    <rPh sb="86" eb="88">
      <t>キギョウ</t>
    </rPh>
    <rPh sb="88" eb="89">
      <t>ホウ</t>
    </rPh>
    <rPh sb="90" eb="92">
      <t>テキヨウ</t>
    </rPh>
    <rPh sb="96" eb="98">
      <t>ケイエイ</t>
    </rPh>
    <rPh sb="98" eb="100">
      <t>ジョウキョウ</t>
    </rPh>
    <rPh sb="101" eb="103">
      <t>テキカク</t>
    </rPh>
    <rPh sb="104" eb="106">
      <t>ハアク</t>
    </rPh>
    <rPh sb="107" eb="108">
      <t>オコナ</t>
    </rPh>
    <rPh sb="110" eb="112">
      <t>シサン</t>
    </rPh>
    <rPh sb="113" eb="116">
      <t>コウリツテキ</t>
    </rPh>
    <rPh sb="117" eb="119">
      <t>カンリ</t>
    </rPh>
    <rPh sb="120" eb="122">
      <t>ウンヨウ</t>
    </rPh>
    <rPh sb="123" eb="124">
      <t>スス</t>
    </rPh>
    <rPh sb="126" eb="128">
      <t>ケイエイ</t>
    </rPh>
    <rPh sb="128" eb="130">
      <t>キバン</t>
    </rPh>
    <rPh sb="131" eb="133">
      <t>キョウカ</t>
    </rPh>
    <rPh sb="134" eb="135">
      <t>ハカ</t>
    </rPh>
    <rPh sb="140" eb="141">
      <t>トモ</t>
    </rPh>
    <rPh sb="143" eb="145">
      <t>シセツ</t>
    </rPh>
    <rPh sb="146" eb="148">
      <t>カイチク</t>
    </rPh>
    <rPh sb="149" eb="151">
      <t>コウシン</t>
    </rPh>
    <rPh sb="152" eb="153">
      <t>ソナ</t>
    </rPh>
    <rPh sb="155" eb="157">
      <t>ザイゲン</t>
    </rPh>
    <rPh sb="158" eb="160">
      <t>カクホ</t>
    </rPh>
    <rPh sb="161" eb="163">
      <t>ケイエイ</t>
    </rPh>
    <rPh sb="164" eb="165">
      <t>アタ</t>
    </rPh>
    <rPh sb="167" eb="169">
      <t>エイキョウ</t>
    </rPh>
    <rPh sb="169" eb="170">
      <t>トウ</t>
    </rPh>
    <rPh sb="171" eb="173">
      <t>ミス</t>
    </rPh>
    <rPh sb="175" eb="177">
      <t>ブンセキ</t>
    </rPh>
    <rPh sb="178" eb="179">
      <t>オコナ</t>
    </rPh>
    <rPh sb="180" eb="182">
      <t>ヒツヨウ</t>
    </rPh>
    <rPh sb="194" eb="197">
      <t>テキセイカ</t>
    </rPh>
    <rPh sb="198" eb="199">
      <t>フク</t>
    </rPh>
    <rPh sb="201" eb="203">
      <t>トウシ</t>
    </rPh>
    <rPh sb="203" eb="205">
      <t>ケイカク</t>
    </rPh>
    <rPh sb="205" eb="206">
      <t>トウ</t>
    </rPh>
    <rPh sb="207" eb="209">
      <t>ミナオ</t>
    </rPh>
    <rPh sb="212" eb="215">
      <t>コウリツテキ</t>
    </rPh>
    <rPh sb="216" eb="218">
      <t>シセツ</t>
    </rPh>
    <rPh sb="218" eb="220">
      <t>ウンエイ</t>
    </rPh>
    <rPh sb="221" eb="223">
      <t>オスイ</t>
    </rPh>
    <rPh sb="223" eb="225">
      <t>ショリ</t>
    </rPh>
    <rPh sb="226" eb="228">
      <t>ジッシ</t>
    </rPh>
    <rPh sb="233" eb="235">
      <t>ジギョウ</t>
    </rPh>
    <rPh sb="235" eb="237">
      <t>ケイカク</t>
    </rPh>
    <rPh sb="237" eb="238">
      <t>トウ</t>
    </rPh>
    <rPh sb="239" eb="241">
      <t>ミナオ</t>
    </rPh>
    <rPh sb="243" eb="244">
      <t>フ</t>
    </rPh>
    <rPh sb="247" eb="249">
      <t>ケイエイ</t>
    </rPh>
    <rPh sb="249" eb="251">
      <t>センリャク</t>
    </rPh>
    <rPh sb="252" eb="254">
      <t>カイテイ</t>
    </rPh>
    <rPh sb="255" eb="257">
      <t>ケントウ</t>
    </rPh>
    <rPh sb="259" eb="261">
      <t>ヒツヨウ</t>
    </rPh>
    <rPh sb="267" eb="268">
      <t>アワ</t>
    </rPh>
    <rPh sb="271" eb="272">
      <t>トウ</t>
    </rPh>
    <rPh sb="272" eb="274">
      <t>ジギョウ</t>
    </rPh>
    <rPh sb="275" eb="276">
      <t>フク</t>
    </rPh>
    <rPh sb="278" eb="281">
      <t>ゲスイドウ</t>
    </rPh>
    <rPh sb="281" eb="283">
      <t>ジギョウ</t>
    </rPh>
    <rPh sb="284" eb="285">
      <t>カカ</t>
    </rPh>
    <rPh sb="286" eb="288">
      <t>ジギョウ</t>
    </rPh>
    <rPh sb="288" eb="290">
      <t>ナイヨウ</t>
    </rPh>
    <rPh sb="291" eb="293">
      <t>ケイエイ</t>
    </rPh>
    <rPh sb="293" eb="295">
      <t>ジョウキョウ</t>
    </rPh>
    <rPh sb="305" eb="307">
      <t>ケイイ</t>
    </rPh>
    <rPh sb="307" eb="308">
      <t>オヨ</t>
    </rPh>
    <rPh sb="309" eb="311">
      <t>コンゴ</t>
    </rPh>
    <rPh sb="312" eb="314">
      <t>ケイカク</t>
    </rPh>
    <rPh sb="317" eb="319">
      <t>チュウシン</t>
    </rPh>
    <rPh sb="320" eb="322">
      <t>シミン</t>
    </rPh>
    <rPh sb="323" eb="324">
      <t>タイ</t>
    </rPh>
    <rPh sb="331" eb="333">
      <t>セツメイ</t>
    </rPh>
    <rPh sb="334" eb="336">
      <t>ケイハツ</t>
    </rPh>
    <rPh sb="337" eb="338">
      <t>オコナ</t>
    </rPh>
    <rPh sb="340" eb="342">
      <t>シミン</t>
    </rPh>
    <rPh sb="343" eb="345">
      <t>リカイ</t>
    </rPh>
    <rPh sb="346" eb="347">
      <t>フカ</t>
    </rPh>
    <rPh sb="354" eb="355">
      <t>ツト</t>
    </rPh>
    <phoneticPr fontId="4"/>
  </si>
  <si>
    <t>　現在稼働している二施設は、それぞれ平成16年度（小山田処理区）及び平成29年度（薦野・米多比処理区）に供用開始している。いずれも供用開始から20年未満であり老朽化には至っておらず、管渠の改築・更新は行っていない現状であるが、小山田処理施設の機械・電気設備等については、近い将来更新を検討しなければならない。
　今後も適正な維持管理を行い、単年度の突出した費用計上が生じないようにして経費削減を図り、効率的な経営に努める必要がある。</t>
    <rPh sb="1" eb="3">
      <t>ゲンザイ</t>
    </rPh>
    <rPh sb="3" eb="5">
      <t>カドウ</t>
    </rPh>
    <rPh sb="9" eb="10">
      <t>ニ</t>
    </rPh>
    <rPh sb="10" eb="12">
      <t>シセツ</t>
    </rPh>
    <rPh sb="18" eb="20">
      <t>ヘイセイ</t>
    </rPh>
    <rPh sb="22" eb="23">
      <t>ネン</t>
    </rPh>
    <rPh sb="23" eb="24">
      <t>ド</t>
    </rPh>
    <rPh sb="25" eb="28">
      <t>オヤマダ</t>
    </rPh>
    <rPh sb="28" eb="30">
      <t>ショリ</t>
    </rPh>
    <rPh sb="30" eb="31">
      <t>ク</t>
    </rPh>
    <rPh sb="32" eb="33">
      <t>オヨ</t>
    </rPh>
    <rPh sb="34" eb="36">
      <t>ヘイセイ</t>
    </rPh>
    <rPh sb="38" eb="39">
      <t>ネン</t>
    </rPh>
    <rPh sb="39" eb="40">
      <t>ド</t>
    </rPh>
    <rPh sb="41" eb="43">
      <t>コモノ</t>
    </rPh>
    <rPh sb="44" eb="47">
      <t>ネタビ</t>
    </rPh>
    <rPh sb="47" eb="49">
      <t>ショリ</t>
    </rPh>
    <rPh sb="49" eb="50">
      <t>ク</t>
    </rPh>
    <rPh sb="52" eb="54">
      <t>キョウヨウ</t>
    </rPh>
    <rPh sb="54" eb="56">
      <t>カイシ</t>
    </rPh>
    <rPh sb="65" eb="67">
      <t>キョウヨウ</t>
    </rPh>
    <rPh sb="67" eb="69">
      <t>カイシ</t>
    </rPh>
    <rPh sb="73" eb="74">
      <t>ネン</t>
    </rPh>
    <rPh sb="74" eb="76">
      <t>ミマン</t>
    </rPh>
    <rPh sb="79" eb="82">
      <t>ロウキュウカ</t>
    </rPh>
    <rPh sb="84" eb="85">
      <t>イタ</t>
    </rPh>
    <rPh sb="91" eb="93">
      <t>カンキョ</t>
    </rPh>
    <rPh sb="94" eb="96">
      <t>カイチク</t>
    </rPh>
    <rPh sb="97" eb="99">
      <t>コウシン</t>
    </rPh>
    <rPh sb="100" eb="101">
      <t>オコナ</t>
    </rPh>
    <rPh sb="106" eb="108">
      <t>ゲンジョウ</t>
    </rPh>
    <rPh sb="113" eb="116">
      <t>オヤマダ</t>
    </rPh>
    <rPh sb="116" eb="118">
      <t>ショリ</t>
    </rPh>
    <rPh sb="118" eb="120">
      <t>シセツ</t>
    </rPh>
    <rPh sb="121" eb="123">
      <t>キカイ</t>
    </rPh>
    <rPh sb="124" eb="126">
      <t>デンキ</t>
    </rPh>
    <rPh sb="126" eb="128">
      <t>セツビ</t>
    </rPh>
    <rPh sb="128" eb="129">
      <t>トウ</t>
    </rPh>
    <rPh sb="135" eb="136">
      <t>チカ</t>
    </rPh>
    <rPh sb="137" eb="139">
      <t>ショウライ</t>
    </rPh>
    <rPh sb="139" eb="141">
      <t>コウシン</t>
    </rPh>
    <rPh sb="142" eb="144">
      <t>ケントウ</t>
    </rPh>
    <rPh sb="156" eb="158">
      <t>コンゴ</t>
    </rPh>
    <rPh sb="159" eb="161">
      <t>テキセイ</t>
    </rPh>
    <rPh sb="162" eb="164">
      <t>イジ</t>
    </rPh>
    <rPh sb="164" eb="166">
      <t>カンリ</t>
    </rPh>
    <rPh sb="167" eb="168">
      <t>オコナ</t>
    </rPh>
    <rPh sb="170" eb="173">
      <t>タンネンド</t>
    </rPh>
    <rPh sb="174" eb="176">
      <t>トッシュツ</t>
    </rPh>
    <rPh sb="178" eb="180">
      <t>ヒヨウ</t>
    </rPh>
    <rPh sb="180" eb="182">
      <t>ケイジョウ</t>
    </rPh>
    <rPh sb="183" eb="184">
      <t>ショウ</t>
    </rPh>
    <rPh sb="192" eb="194">
      <t>ケイヒ</t>
    </rPh>
    <rPh sb="194" eb="196">
      <t>サクゲン</t>
    </rPh>
    <rPh sb="197" eb="198">
      <t>ハカ</t>
    </rPh>
    <rPh sb="200" eb="203">
      <t>コウリツテキ</t>
    </rPh>
    <rPh sb="204" eb="206">
      <t>ケイエイ</t>
    </rPh>
    <rPh sb="207" eb="208">
      <t>ツト</t>
    </rPh>
    <rPh sb="210" eb="212">
      <t>ヒツヨウ</t>
    </rPh>
    <phoneticPr fontId="4"/>
  </si>
  <si>
    <t>①対前年度比11.04%減となっており、使用料収入より事業費等の支出が多い現状を示している。　
④上記①と同様に供用開始間もないことから使用料収入に対する起債残高の割合が未だに高く、減少傾向にあるものの類似団体平均値を大きく上回っている。
⑤平成30年10月に使用料増額改定を行い前年度より改善しているが、類似団体平均値には及ばない。
⑥前年度に比べると接続率の向上により有収水量が増加し、類似団体平均値とほぼ等しくなっている。
⑦⑧処理区域内人口の増加と接続率の向上により共に前年度より改善されており、水洗化率については類似団体平均値よりも高い値となっている。
　以上が各指標の分析である。当事業は、従来の小規模処理区1箇所に加え、平成29年度から新たに大規模処理区の供用開始を行ったことから、接続率が低く使用料収入及び有収水量が少ない状況であることが各指標の数字に表れている。
　当該事業の整備は令和2年度が最終年度となる予定であり、その後は徐々に地方債残高の減少が見込まれるが、より健全な経営を行うために、早期接続促進による使用料収入の確保に努めなければならない。併せて、効率的な施設運用を目指し、広域化・共同化を視野に入れた施設の統合や既存処理区の公共下水道区域への編入等について、今後検討作業に着手する必要がある。</t>
    <rPh sb="1" eb="2">
      <t>タイ</t>
    </rPh>
    <rPh sb="2" eb="5">
      <t>ゼンネンド</t>
    </rPh>
    <rPh sb="5" eb="6">
      <t>ヒ</t>
    </rPh>
    <rPh sb="12" eb="13">
      <t>ゲン</t>
    </rPh>
    <rPh sb="20" eb="23">
      <t>シヨウリョウ</t>
    </rPh>
    <rPh sb="23" eb="25">
      <t>シュウニュウ</t>
    </rPh>
    <rPh sb="27" eb="29">
      <t>ジギョウ</t>
    </rPh>
    <rPh sb="29" eb="30">
      <t>ヒ</t>
    </rPh>
    <rPh sb="30" eb="31">
      <t>トウ</t>
    </rPh>
    <rPh sb="32" eb="34">
      <t>シシュツ</t>
    </rPh>
    <rPh sb="35" eb="36">
      <t>オオ</t>
    </rPh>
    <rPh sb="37" eb="39">
      <t>ゲンジョウ</t>
    </rPh>
    <rPh sb="40" eb="41">
      <t>シメ</t>
    </rPh>
    <rPh sb="49" eb="51">
      <t>ジョウキ</t>
    </rPh>
    <rPh sb="53" eb="55">
      <t>ドウヨウ</t>
    </rPh>
    <rPh sb="56" eb="58">
      <t>キョウヨウ</t>
    </rPh>
    <rPh sb="58" eb="60">
      <t>カイシ</t>
    </rPh>
    <rPh sb="60" eb="61">
      <t>マ</t>
    </rPh>
    <rPh sb="68" eb="71">
      <t>シヨウリョウ</t>
    </rPh>
    <rPh sb="71" eb="73">
      <t>シュウニュウ</t>
    </rPh>
    <rPh sb="74" eb="75">
      <t>タイ</t>
    </rPh>
    <rPh sb="77" eb="79">
      <t>キサイ</t>
    </rPh>
    <rPh sb="79" eb="81">
      <t>ザンダカ</t>
    </rPh>
    <rPh sb="82" eb="84">
      <t>ワリアイ</t>
    </rPh>
    <rPh sb="85" eb="86">
      <t>イマ</t>
    </rPh>
    <rPh sb="88" eb="89">
      <t>タカ</t>
    </rPh>
    <rPh sb="91" eb="93">
      <t>ゲンショウ</t>
    </rPh>
    <rPh sb="93" eb="95">
      <t>ケイコウ</t>
    </rPh>
    <rPh sb="101" eb="103">
      <t>ルイジ</t>
    </rPh>
    <rPh sb="103" eb="105">
      <t>ダンタイ</t>
    </rPh>
    <rPh sb="105" eb="108">
      <t>ヘイキンチ</t>
    </rPh>
    <rPh sb="109" eb="110">
      <t>オオ</t>
    </rPh>
    <rPh sb="112" eb="114">
      <t>ウワマワ</t>
    </rPh>
    <rPh sb="121" eb="123">
      <t>ヘイセイ</t>
    </rPh>
    <rPh sb="125" eb="126">
      <t>ネン</t>
    </rPh>
    <rPh sb="128" eb="129">
      <t>ガツ</t>
    </rPh>
    <rPh sb="130" eb="133">
      <t>シヨウリョウ</t>
    </rPh>
    <rPh sb="133" eb="135">
      <t>ゾウガク</t>
    </rPh>
    <rPh sb="135" eb="137">
      <t>カイテイ</t>
    </rPh>
    <rPh sb="138" eb="139">
      <t>オコナ</t>
    </rPh>
    <rPh sb="140" eb="143">
      <t>ゼンネンド</t>
    </rPh>
    <rPh sb="145" eb="147">
      <t>カイゼン</t>
    </rPh>
    <rPh sb="153" eb="155">
      <t>ルイジ</t>
    </rPh>
    <rPh sb="155" eb="157">
      <t>ダンタイ</t>
    </rPh>
    <rPh sb="157" eb="160">
      <t>ヘイキンチ</t>
    </rPh>
    <rPh sb="162" eb="163">
      <t>オヨ</t>
    </rPh>
    <rPh sb="169" eb="172">
      <t>ゼンネンド</t>
    </rPh>
    <rPh sb="173" eb="174">
      <t>クラ</t>
    </rPh>
    <rPh sb="177" eb="179">
      <t>セツゾク</t>
    </rPh>
    <rPh sb="179" eb="180">
      <t>リツ</t>
    </rPh>
    <rPh sb="181" eb="183">
      <t>コウジョウ</t>
    </rPh>
    <rPh sb="186" eb="188">
      <t>ユウシュウ</t>
    </rPh>
    <rPh sb="188" eb="190">
      <t>スイリョウ</t>
    </rPh>
    <rPh sb="191" eb="193">
      <t>ゾウカ</t>
    </rPh>
    <rPh sb="195" eb="197">
      <t>ルイジ</t>
    </rPh>
    <rPh sb="197" eb="199">
      <t>ダンタイ</t>
    </rPh>
    <rPh sb="199" eb="202">
      <t>ヘイキンチ</t>
    </rPh>
    <rPh sb="205" eb="206">
      <t>ヒト</t>
    </rPh>
    <rPh sb="217" eb="219">
      <t>ショリ</t>
    </rPh>
    <rPh sb="219" eb="221">
      <t>クイキ</t>
    </rPh>
    <rPh sb="221" eb="222">
      <t>ナイ</t>
    </rPh>
    <rPh sb="222" eb="224">
      <t>ジンコウ</t>
    </rPh>
    <rPh sb="225" eb="227">
      <t>ゾウカ</t>
    </rPh>
    <rPh sb="228" eb="230">
      <t>セツゾク</t>
    </rPh>
    <rPh sb="230" eb="231">
      <t>リツ</t>
    </rPh>
    <rPh sb="232" eb="234">
      <t>コウジョウ</t>
    </rPh>
    <rPh sb="237" eb="238">
      <t>トモ</t>
    </rPh>
    <rPh sb="239" eb="242">
      <t>ゼンネンド</t>
    </rPh>
    <rPh sb="244" eb="246">
      <t>カイゼン</t>
    </rPh>
    <rPh sb="252" eb="255">
      <t>スイセンカ</t>
    </rPh>
    <rPh sb="255" eb="256">
      <t>リツ</t>
    </rPh>
    <rPh sb="261" eb="263">
      <t>ルイジ</t>
    </rPh>
    <rPh sb="263" eb="265">
      <t>ダンタイ</t>
    </rPh>
    <rPh sb="265" eb="268">
      <t>ヘイキンチ</t>
    </rPh>
    <rPh sb="271" eb="272">
      <t>タカ</t>
    </rPh>
    <rPh sb="273" eb="274">
      <t>アタイ</t>
    </rPh>
    <rPh sb="283" eb="285">
      <t>イジョウ</t>
    </rPh>
    <rPh sb="286" eb="287">
      <t>カク</t>
    </rPh>
    <rPh sb="287" eb="289">
      <t>シヒョウ</t>
    </rPh>
    <rPh sb="290" eb="292">
      <t>ブンセキ</t>
    </rPh>
    <rPh sb="296" eb="297">
      <t>トウ</t>
    </rPh>
    <rPh sb="297" eb="299">
      <t>ジギョウ</t>
    </rPh>
    <rPh sb="301" eb="303">
      <t>ジュウライ</t>
    </rPh>
    <rPh sb="304" eb="307">
      <t>ショウキボ</t>
    </rPh>
    <rPh sb="307" eb="309">
      <t>ショリ</t>
    </rPh>
    <rPh sb="309" eb="310">
      <t>ク</t>
    </rPh>
    <rPh sb="311" eb="313">
      <t>カショ</t>
    </rPh>
    <rPh sb="314" eb="315">
      <t>クワ</t>
    </rPh>
    <rPh sb="317" eb="319">
      <t>ヘイセイ</t>
    </rPh>
    <rPh sb="321" eb="322">
      <t>ネン</t>
    </rPh>
    <rPh sb="322" eb="323">
      <t>ド</t>
    </rPh>
    <rPh sb="325" eb="326">
      <t>アラ</t>
    </rPh>
    <rPh sb="328" eb="331">
      <t>ダイキボ</t>
    </rPh>
    <rPh sb="331" eb="333">
      <t>ショリ</t>
    </rPh>
    <rPh sb="333" eb="334">
      <t>ク</t>
    </rPh>
    <rPh sb="335" eb="337">
      <t>キョウヨウ</t>
    </rPh>
    <rPh sb="337" eb="339">
      <t>カイシ</t>
    </rPh>
    <rPh sb="340" eb="341">
      <t>オコナ</t>
    </rPh>
    <rPh sb="348" eb="350">
      <t>セツゾク</t>
    </rPh>
    <rPh sb="350" eb="351">
      <t>リツ</t>
    </rPh>
    <rPh sb="352" eb="353">
      <t>ヒク</t>
    </rPh>
    <rPh sb="354" eb="357">
      <t>シヨウリョウ</t>
    </rPh>
    <rPh sb="357" eb="359">
      <t>シュウニュウ</t>
    </rPh>
    <rPh sb="359" eb="360">
      <t>オヨ</t>
    </rPh>
    <rPh sb="361" eb="363">
      <t>ユウシュウ</t>
    </rPh>
    <rPh sb="363" eb="365">
      <t>スイリョウ</t>
    </rPh>
    <rPh sb="366" eb="367">
      <t>スク</t>
    </rPh>
    <rPh sb="369" eb="371">
      <t>ジョウキョウ</t>
    </rPh>
    <rPh sb="377" eb="380">
      <t>カクシヒョウ</t>
    </rPh>
    <rPh sb="381" eb="383">
      <t>スウジ</t>
    </rPh>
    <rPh sb="384" eb="385">
      <t>アラワ</t>
    </rPh>
    <rPh sb="392" eb="394">
      <t>トウガイ</t>
    </rPh>
    <rPh sb="394" eb="396">
      <t>ジギョウ</t>
    </rPh>
    <rPh sb="397" eb="399">
      <t>セイビ</t>
    </rPh>
    <rPh sb="400" eb="402">
      <t>レイワ</t>
    </rPh>
    <rPh sb="403" eb="404">
      <t>ネン</t>
    </rPh>
    <rPh sb="404" eb="405">
      <t>ド</t>
    </rPh>
    <rPh sb="406" eb="408">
      <t>サイシュウ</t>
    </rPh>
    <rPh sb="408" eb="410">
      <t>ネンド</t>
    </rPh>
    <rPh sb="413" eb="415">
      <t>ヨテイ</t>
    </rPh>
    <rPh sb="421" eb="422">
      <t>ゴ</t>
    </rPh>
    <rPh sb="423" eb="425">
      <t>ジョジョ</t>
    </rPh>
    <rPh sb="426" eb="429">
      <t>チホウサイ</t>
    </rPh>
    <rPh sb="429" eb="431">
      <t>ザンダカ</t>
    </rPh>
    <rPh sb="432" eb="434">
      <t>ゲンショウ</t>
    </rPh>
    <rPh sb="435" eb="437">
      <t>ミコ</t>
    </rPh>
    <rPh sb="444" eb="446">
      <t>ケンゼン</t>
    </rPh>
    <rPh sb="447" eb="449">
      <t>ケイエイ</t>
    </rPh>
    <rPh sb="450" eb="451">
      <t>オコナ</t>
    </rPh>
    <rPh sb="456" eb="458">
      <t>ソウキ</t>
    </rPh>
    <rPh sb="458" eb="460">
      <t>セツゾク</t>
    </rPh>
    <rPh sb="460" eb="462">
      <t>ソクシン</t>
    </rPh>
    <rPh sb="465" eb="468">
      <t>シヨウリョウ</t>
    </rPh>
    <rPh sb="468" eb="470">
      <t>シュウニュウ</t>
    </rPh>
    <rPh sb="471" eb="473">
      <t>カクホ</t>
    </rPh>
    <rPh sb="474" eb="475">
      <t>ツト</t>
    </rPh>
    <rPh sb="485" eb="486">
      <t>アワ</t>
    </rPh>
    <rPh sb="489" eb="492">
      <t>コウリツテキ</t>
    </rPh>
    <rPh sb="493" eb="495">
      <t>シセツ</t>
    </rPh>
    <rPh sb="495" eb="497">
      <t>ウンヨウ</t>
    </rPh>
    <rPh sb="498" eb="500">
      <t>メザ</t>
    </rPh>
    <rPh sb="502" eb="505">
      <t>コウイキカ</t>
    </rPh>
    <rPh sb="506" eb="509">
      <t>キョウドウカ</t>
    </rPh>
    <rPh sb="510" eb="512">
      <t>シヤ</t>
    </rPh>
    <rPh sb="513" eb="514">
      <t>イ</t>
    </rPh>
    <rPh sb="516" eb="518">
      <t>シセツ</t>
    </rPh>
    <rPh sb="519" eb="521">
      <t>トウゴウ</t>
    </rPh>
    <rPh sb="522" eb="524">
      <t>キゾン</t>
    </rPh>
    <rPh sb="524" eb="526">
      <t>ショリ</t>
    </rPh>
    <rPh sb="526" eb="527">
      <t>ク</t>
    </rPh>
    <rPh sb="528" eb="530">
      <t>コウキョウ</t>
    </rPh>
    <rPh sb="530" eb="533">
      <t>ゲスイドウ</t>
    </rPh>
    <rPh sb="533" eb="535">
      <t>クイキ</t>
    </rPh>
    <rPh sb="537" eb="539">
      <t>ヘンニュウ</t>
    </rPh>
    <rPh sb="539" eb="540">
      <t>トウ</t>
    </rPh>
    <rPh sb="545" eb="547">
      <t>コンゴ</t>
    </rPh>
    <rPh sb="547" eb="549">
      <t>ケントウ</t>
    </rPh>
    <rPh sb="549" eb="551">
      <t>サギョウ</t>
    </rPh>
    <rPh sb="552" eb="554">
      <t>チャクシュ</t>
    </rPh>
    <rPh sb="556" eb="55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</si>
</sst>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EE-4622-9970-165E729ECB3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formatCode="#,##0.00;&quot;△&quot;#,##0.00">
                  <c:v>0</c:v>
                </c:pt>
                <c:pt idx="4">
                  <c:v>0.04</c:v>
                </c:pt>
              </c:numCache>
            </c:numRef>
          </c:val>
          <c:smooth val="0"/>
          <c:extLst>
            <c:ext xmlns:c16="http://schemas.microsoft.com/office/drawing/2014/chart" uri="{C3380CC4-5D6E-409C-BE32-E72D297353CC}">
              <c16:uniqueId val="{00000001-58EE-4622-9970-165E729ECB3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44.03</c:v>
                </c:pt>
                <c:pt idx="1">
                  <c:v>40.880000000000003</c:v>
                </c:pt>
                <c:pt idx="2">
                  <c:v>39.619999999999997</c:v>
                </c:pt>
                <c:pt idx="3">
                  <c:v>22.52</c:v>
                </c:pt>
                <c:pt idx="4">
                  <c:v>34.33</c:v>
                </c:pt>
              </c:numCache>
            </c:numRef>
          </c:val>
          <c:extLst>
            <c:ext xmlns:c16="http://schemas.microsoft.com/office/drawing/2014/chart" uri="{C3380CC4-5D6E-409C-BE32-E72D297353CC}">
              <c16:uniqueId val="{00000000-F00C-4F33-8921-96A6E46320A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40.93</c:v>
                </c:pt>
                <c:pt idx="4">
                  <c:v>43.38</c:v>
                </c:pt>
              </c:numCache>
            </c:numRef>
          </c:val>
          <c:smooth val="0"/>
          <c:extLst>
            <c:ext xmlns:c16="http://schemas.microsoft.com/office/drawing/2014/chart" uri="{C3380CC4-5D6E-409C-BE32-E72D297353CC}">
              <c16:uniqueId val="{00000001-F00C-4F33-8921-96A6E46320A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85.67</c:v>
                </c:pt>
                <c:pt idx="1">
                  <c:v>92.46</c:v>
                </c:pt>
                <c:pt idx="2">
                  <c:v>90.91</c:v>
                </c:pt>
                <c:pt idx="3">
                  <c:v>54.94</c:v>
                </c:pt>
                <c:pt idx="4">
                  <c:v>67.33</c:v>
                </c:pt>
              </c:numCache>
            </c:numRef>
          </c:val>
          <c:extLst>
            <c:ext xmlns:c16="http://schemas.microsoft.com/office/drawing/2014/chart" uri="{C3380CC4-5D6E-409C-BE32-E72D297353CC}">
              <c16:uniqueId val="{00000000-95D4-4467-AD6D-7D71CB442B1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62.73</c:v>
                </c:pt>
                <c:pt idx="4">
                  <c:v>62.02</c:v>
                </c:pt>
              </c:numCache>
            </c:numRef>
          </c:val>
          <c:smooth val="0"/>
          <c:extLst>
            <c:ext xmlns:c16="http://schemas.microsoft.com/office/drawing/2014/chart" uri="{C3380CC4-5D6E-409C-BE32-E72D297353CC}">
              <c16:uniqueId val="{00000001-95D4-4467-AD6D-7D71CB442B1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53.2</c:v>
                </c:pt>
                <c:pt idx="1">
                  <c:v>52.44</c:v>
                </c:pt>
                <c:pt idx="2">
                  <c:v>112.71</c:v>
                </c:pt>
                <c:pt idx="3">
                  <c:v>87.95</c:v>
                </c:pt>
                <c:pt idx="4">
                  <c:v>76.91</c:v>
                </c:pt>
              </c:numCache>
            </c:numRef>
          </c:val>
          <c:extLst>
            <c:ext xmlns:c16="http://schemas.microsoft.com/office/drawing/2014/chart" uri="{C3380CC4-5D6E-409C-BE32-E72D297353CC}">
              <c16:uniqueId val="{00000000-B97D-4F35-B0CD-FF8DB0839C4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7D-4F35-B0CD-FF8DB0839C4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B8-4E55-A64B-B05E045641B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B8-4E55-A64B-B05E045641B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489-4928-81E4-56157DAFDB7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89-4928-81E4-56157DAFDB7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BB-403A-92D2-80368AD69AD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BB-403A-92D2-80368AD69AD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95-4C87-A907-3BD091B70CF0}"/>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95-4C87-A907-3BD091B70CF0}"/>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10041.41</c:v>
                </c:pt>
                <c:pt idx="1">
                  <c:v>14867.04</c:v>
                </c:pt>
                <c:pt idx="2">
                  <c:v>18699.45</c:v>
                </c:pt>
                <c:pt idx="3">
                  <c:v>7834.57</c:v>
                </c:pt>
                <c:pt idx="4">
                  <c:v>3943.92</c:v>
                </c:pt>
              </c:numCache>
            </c:numRef>
          </c:val>
          <c:extLst>
            <c:ext xmlns:c16="http://schemas.microsoft.com/office/drawing/2014/chart" uri="{C3380CC4-5D6E-409C-BE32-E72D297353CC}">
              <c16:uniqueId val="{00000000-E9F5-4520-B636-7590D57D869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982.29</c:v>
                </c:pt>
                <c:pt idx="4">
                  <c:v>713.28</c:v>
                </c:pt>
              </c:numCache>
            </c:numRef>
          </c:val>
          <c:smooth val="0"/>
          <c:extLst>
            <c:ext xmlns:c16="http://schemas.microsoft.com/office/drawing/2014/chart" uri="{C3380CC4-5D6E-409C-BE32-E72D297353CC}">
              <c16:uniqueId val="{00000001-E9F5-4520-B636-7590D57D869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16.11</c:v>
                </c:pt>
                <c:pt idx="1">
                  <c:v>11.09</c:v>
                </c:pt>
                <c:pt idx="2">
                  <c:v>14.4</c:v>
                </c:pt>
                <c:pt idx="3">
                  <c:v>26.34</c:v>
                </c:pt>
                <c:pt idx="4">
                  <c:v>34.54</c:v>
                </c:pt>
              </c:numCache>
            </c:numRef>
          </c:val>
          <c:extLst>
            <c:ext xmlns:c16="http://schemas.microsoft.com/office/drawing/2014/chart" uri="{C3380CC4-5D6E-409C-BE32-E72D297353CC}">
              <c16:uniqueId val="{00000000-65A1-4395-B751-5D730583BBB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41.25</c:v>
                </c:pt>
                <c:pt idx="4">
                  <c:v>40.75</c:v>
                </c:pt>
              </c:numCache>
            </c:numRef>
          </c:val>
          <c:smooth val="0"/>
          <c:extLst>
            <c:ext xmlns:c16="http://schemas.microsoft.com/office/drawing/2014/chart" uri="{C3380CC4-5D6E-409C-BE32-E72D297353CC}">
              <c16:uniqueId val="{00000001-65A1-4395-B751-5D730583BBB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794.55</c:v>
                </c:pt>
                <c:pt idx="1">
                  <c:v>1194.98</c:v>
                </c:pt>
                <c:pt idx="2">
                  <c:v>967.42</c:v>
                </c:pt>
                <c:pt idx="3">
                  <c:v>537.33000000000004</c:v>
                </c:pt>
                <c:pt idx="4">
                  <c:v>340.81</c:v>
                </c:pt>
              </c:numCache>
            </c:numRef>
          </c:val>
          <c:extLst>
            <c:ext xmlns:c16="http://schemas.microsoft.com/office/drawing/2014/chart" uri="{C3380CC4-5D6E-409C-BE32-E72D297353CC}">
              <c16:uniqueId val="{00000000-145C-4338-B67E-62A652E432B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334.48</c:v>
                </c:pt>
                <c:pt idx="4">
                  <c:v>311.70999999999998</c:v>
                </c:pt>
              </c:numCache>
            </c:numRef>
          </c:val>
          <c:smooth val="0"/>
          <c:extLst>
            <c:ext xmlns:c16="http://schemas.microsoft.com/office/drawing/2014/chart" uri="{C3380CC4-5D6E-409C-BE32-E72D297353CC}">
              <c16:uniqueId val="{00000001-145C-4338-B67E-62A652E432B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X22" zoomScaleNormal="10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2">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2">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3" t="str">
        <f>データ!H6</f>
        <v>福岡県　古賀市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2">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F3</v>
      </c>
      <c r="X8" s="48"/>
      <c r="Y8" s="48"/>
      <c r="Z8" s="48"/>
      <c r="AA8" s="48"/>
      <c r="AB8" s="48"/>
      <c r="AC8" s="48"/>
      <c r="AD8" s="49" t="str">
        <f>データ!$M$6</f>
        <v>非設置</v>
      </c>
      <c r="AE8" s="49"/>
      <c r="AF8" s="49"/>
      <c r="AG8" s="49"/>
      <c r="AH8" s="49"/>
      <c r="AI8" s="49"/>
      <c r="AJ8" s="49"/>
      <c r="AK8" s="3"/>
      <c r="AL8" s="50">
        <f>データ!S6</f>
        <v>59151</v>
      </c>
      <c r="AM8" s="50"/>
      <c r="AN8" s="50"/>
      <c r="AO8" s="50"/>
      <c r="AP8" s="50"/>
      <c r="AQ8" s="50"/>
      <c r="AR8" s="50"/>
      <c r="AS8" s="50"/>
      <c r="AT8" s="45">
        <f>データ!T6</f>
        <v>42.07</v>
      </c>
      <c r="AU8" s="45"/>
      <c r="AV8" s="45"/>
      <c r="AW8" s="45"/>
      <c r="AX8" s="45"/>
      <c r="AY8" s="45"/>
      <c r="AZ8" s="45"/>
      <c r="BA8" s="45"/>
      <c r="BB8" s="45">
        <f>データ!U6</f>
        <v>1406.01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2">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4.42</v>
      </c>
      <c r="Q10" s="45"/>
      <c r="R10" s="45"/>
      <c r="S10" s="45"/>
      <c r="T10" s="45"/>
      <c r="U10" s="45"/>
      <c r="V10" s="45"/>
      <c r="W10" s="45">
        <f>データ!Q6</f>
        <v>82.81</v>
      </c>
      <c r="X10" s="45"/>
      <c r="Y10" s="45"/>
      <c r="Z10" s="45"/>
      <c r="AA10" s="45"/>
      <c r="AB10" s="45"/>
      <c r="AC10" s="45"/>
      <c r="AD10" s="50">
        <f>データ!R6</f>
        <v>2980</v>
      </c>
      <c r="AE10" s="50"/>
      <c r="AF10" s="50"/>
      <c r="AG10" s="50"/>
      <c r="AH10" s="50"/>
      <c r="AI10" s="50"/>
      <c r="AJ10" s="50"/>
      <c r="AK10" s="2"/>
      <c r="AL10" s="50">
        <f>データ!V6</f>
        <v>2617</v>
      </c>
      <c r="AM10" s="50"/>
      <c r="AN10" s="50"/>
      <c r="AO10" s="50"/>
      <c r="AP10" s="50"/>
      <c r="AQ10" s="50"/>
      <c r="AR10" s="50"/>
      <c r="AS10" s="50"/>
      <c r="AT10" s="45">
        <f>データ!W6</f>
        <v>0.41</v>
      </c>
      <c r="AU10" s="45"/>
      <c r="AV10" s="45"/>
      <c r="AW10" s="45"/>
      <c r="AX10" s="45"/>
      <c r="AY10" s="45"/>
      <c r="AZ10" s="45"/>
      <c r="BA10" s="45"/>
      <c r="BB10" s="45">
        <f>データ!X6</f>
        <v>6382.93</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2">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2">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112</v>
      </c>
      <c r="BM47" s="54"/>
      <c r="BN47" s="54"/>
      <c r="BO47" s="54"/>
      <c r="BP47" s="54"/>
      <c r="BQ47" s="54"/>
      <c r="BR47" s="54"/>
      <c r="BS47" s="54"/>
      <c r="BT47" s="54"/>
      <c r="BU47" s="54"/>
      <c r="BV47" s="54"/>
      <c r="BW47" s="54"/>
      <c r="BX47" s="54"/>
      <c r="BY47" s="54"/>
      <c r="BZ47" s="5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2">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2">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FZ5qck0Az6GPnVSCfdcPY8thWnZ38PVHVtpL8MYySWWUd2eUViXm6CxGT5Mh5xbZ2QVB6pca92L2QKeVgFAOlQ==" saltValue="67TZsQDefznR54bYdgdPf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2">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402231</v>
      </c>
      <c r="D6" s="33">
        <f t="shared" si="3"/>
        <v>47</v>
      </c>
      <c r="E6" s="33">
        <f t="shared" si="3"/>
        <v>17</v>
      </c>
      <c r="F6" s="33">
        <f t="shared" si="3"/>
        <v>5</v>
      </c>
      <c r="G6" s="33">
        <f t="shared" si="3"/>
        <v>0</v>
      </c>
      <c r="H6" s="33" t="str">
        <f t="shared" si="3"/>
        <v>福岡県　古賀市</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4.42</v>
      </c>
      <c r="Q6" s="34">
        <f t="shared" si="3"/>
        <v>82.81</v>
      </c>
      <c r="R6" s="34">
        <f t="shared" si="3"/>
        <v>2980</v>
      </c>
      <c r="S6" s="34">
        <f t="shared" si="3"/>
        <v>59151</v>
      </c>
      <c r="T6" s="34">
        <f t="shared" si="3"/>
        <v>42.07</v>
      </c>
      <c r="U6" s="34">
        <f t="shared" si="3"/>
        <v>1406.01</v>
      </c>
      <c r="V6" s="34">
        <f t="shared" si="3"/>
        <v>2617</v>
      </c>
      <c r="W6" s="34">
        <f t="shared" si="3"/>
        <v>0.41</v>
      </c>
      <c r="X6" s="34">
        <f t="shared" si="3"/>
        <v>6382.93</v>
      </c>
      <c r="Y6" s="35">
        <f>IF(Y7="",NA(),Y7)</f>
        <v>53.2</v>
      </c>
      <c r="Z6" s="35">
        <f t="shared" ref="Z6:AH6" si="4">IF(Z7="",NA(),Z7)</f>
        <v>52.44</v>
      </c>
      <c r="AA6" s="35">
        <f t="shared" si="4"/>
        <v>112.71</v>
      </c>
      <c r="AB6" s="35">
        <f t="shared" si="4"/>
        <v>87.95</v>
      </c>
      <c r="AC6" s="35">
        <f t="shared" si="4"/>
        <v>76.91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10041.41</v>
      </c>
      <c r="BG6" s="35">
        <f t="shared" ref="BG6:BO6" si="7">IF(BG7="",NA(),BG7)</f>
        <v>14867.04</v>
      </c>
      <c r="BH6" s="35">
        <f t="shared" si="7"/>
        <v>18699.45</v>
      </c>
      <c r="BI6" s="35">
        <f t="shared" si="7"/>
        <v>7834.57</v>
      </c>
      <c r="BJ6" s="35">
        <f t="shared" si="7"/>
        <v>3943.92</v>
      </c>
      <c r="BK6" s="35">
        <f t="shared" si="7"/>
        <v>1161.05</v>
      </c>
      <c r="BL6" s="35">
        <f t="shared" si="7"/>
        <v>979.89</v>
      </c>
      <c r="BM6" s="35">
        <f t="shared" si="7"/>
        <v>1051.43</v>
      </c>
      <c r="BN6" s="35">
        <f t="shared" si="7"/>
        <v>982.29</v>
      </c>
      <c r="BO6" s="35">
        <f t="shared" si="7"/>
        <v>713.28</v>
      </c>
      <c r="BP6" s="34" t="str">
        <f>IF(BP7="","",IF(BP7="-","【-】","【"&amp;SUBSTITUTE(TEXT(BP7,"#,##0.00"),"-","△")&amp;"】"))</f>
        <v>【747.76】</v>
      </c>
      <c r="BQ6" s="35">
        <f>IF(BQ7="",NA(),BQ7)</f>
        <v>16.11</v>
      </c>
      <c r="BR6" s="35">
        <f t="shared" ref="BR6:BZ6" si="8">IF(BR7="",NA(),BR7)</f>
        <v>11.09</v>
      </c>
      <c r="BS6" s="35">
        <f t="shared" si="8"/>
        <v>14.4</v>
      </c>
      <c r="BT6" s="35">
        <f t="shared" si="8"/>
        <v>26.34</v>
      </c>
      <c r="BU6" s="35">
        <f t="shared" si="8"/>
        <v>34.54</v>
      </c>
      <c r="BV6" s="35">
        <f t="shared" si="8"/>
        <v>41.08</v>
      </c>
      <c r="BW6" s="35">
        <f t="shared" si="8"/>
        <v>41.34</v>
      </c>
      <c r="BX6" s="35">
        <f t="shared" si="8"/>
        <v>40.06</v>
      </c>
      <c r="BY6" s="35">
        <f t="shared" si="8"/>
        <v>41.25</v>
      </c>
      <c r="BZ6" s="35">
        <f t="shared" si="8"/>
        <v>40.75</v>
      </c>
      <c r="CA6" s="34" t="str">
        <f>IF(CA7="","",IF(CA7="-","【-】","【"&amp;SUBSTITUTE(TEXT(CA7,"#,##0.00"),"-","△")&amp;"】"))</f>
        <v>【59.51】</v>
      </c>
      <c r="CB6" s="35">
        <f>IF(CB7="",NA(),CB7)</f>
        <v>794.55</v>
      </c>
      <c r="CC6" s="35">
        <f t="shared" ref="CC6:CK6" si="9">IF(CC7="",NA(),CC7)</f>
        <v>1194.98</v>
      </c>
      <c r="CD6" s="35">
        <f t="shared" si="9"/>
        <v>967.42</v>
      </c>
      <c r="CE6" s="35">
        <f t="shared" si="9"/>
        <v>537.33000000000004</v>
      </c>
      <c r="CF6" s="35">
        <f t="shared" si="9"/>
        <v>340.81</v>
      </c>
      <c r="CG6" s="35">
        <f t="shared" si="9"/>
        <v>378.08</v>
      </c>
      <c r="CH6" s="35">
        <f t="shared" si="9"/>
        <v>357.49</v>
      </c>
      <c r="CI6" s="35">
        <f t="shared" si="9"/>
        <v>355.22</v>
      </c>
      <c r="CJ6" s="35">
        <f t="shared" si="9"/>
        <v>334.48</v>
      </c>
      <c r="CK6" s="35">
        <f t="shared" si="9"/>
        <v>311.70999999999998</v>
      </c>
      <c r="CL6" s="34" t="str">
        <f>IF(CL7="","",IF(CL7="-","【-】","【"&amp;SUBSTITUTE(TEXT(CL7,"#,##0.00"),"-","△")&amp;"】"))</f>
        <v>【261.46】</v>
      </c>
      <c r="CM6" s="35">
        <f>IF(CM7="",NA(),CM7)</f>
        <v>44.03</v>
      </c>
      <c r="CN6" s="35">
        <f t="shared" ref="CN6:CV6" si="10">IF(CN7="",NA(),CN7)</f>
        <v>40.880000000000003</v>
      </c>
      <c r="CO6" s="35">
        <f t="shared" si="10"/>
        <v>39.619999999999997</v>
      </c>
      <c r="CP6" s="35">
        <f t="shared" si="10"/>
        <v>22.52</v>
      </c>
      <c r="CQ6" s="35">
        <f t="shared" si="10"/>
        <v>34.33</v>
      </c>
      <c r="CR6" s="35">
        <f t="shared" si="10"/>
        <v>44.69</v>
      </c>
      <c r="CS6" s="35">
        <f t="shared" si="10"/>
        <v>44.69</v>
      </c>
      <c r="CT6" s="35">
        <f t="shared" si="10"/>
        <v>42.84</v>
      </c>
      <c r="CU6" s="35">
        <f t="shared" si="10"/>
        <v>40.93</v>
      </c>
      <c r="CV6" s="35">
        <f t="shared" si="10"/>
        <v>43.38</v>
      </c>
      <c r="CW6" s="34" t="str">
        <f>IF(CW7="","",IF(CW7="-","【-】","【"&amp;SUBSTITUTE(TEXT(CW7,"#,##0.00"),"-","△")&amp;"】"))</f>
        <v>【52.23】</v>
      </c>
      <c r="CX6" s="35">
        <f>IF(CX7="",NA(),CX7)</f>
        <v>85.67</v>
      </c>
      <c r="CY6" s="35">
        <f t="shared" ref="CY6:DG6" si="11">IF(CY7="",NA(),CY7)</f>
        <v>92.46</v>
      </c>
      <c r="CZ6" s="35">
        <f t="shared" si="11"/>
        <v>90.91</v>
      </c>
      <c r="DA6" s="35">
        <f t="shared" si="11"/>
        <v>54.94</v>
      </c>
      <c r="DB6" s="35">
        <f t="shared" si="11"/>
        <v>67.33</v>
      </c>
      <c r="DC6" s="35">
        <f t="shared" si="11"/>
        <v>70.59</v>
      </c>
      <c r="DD6" s="35">
        <f t="shared" si="11"/>
        <v>69.67</v>
      </c>
      <c r="DE6" s="35">
        <f t="shared" si="11"/>
        <v>66.3</v>
      </c>
      <c r="DF6" s="35">
        <f t="shared" si="11"/>
        <v>62.73</v>
      </c>
      <c r="DG6" s="35">
        <f t="shared" si="11"/>
        <v>62.02</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4">
        <f t="shared" si="14"/>
        <v>0</v>
      </c>
      <c r="EN6" s="35">
        <f t="shared" si="14"/>
        <v>0.04</v>
      </c>
      <c r="EO6" s="34" t="str">
        <f>IF(EO7="","",IF(EO7="-","【-】","【"&amp;SUBSTITUTE(TEXT(EO7,"#,##0.00"),"-","△")&amp;"】"))</f>
        <v>【0.02】</v>
      </c>
    </row>
    <row r="7" spans="1:145" s="36" customFormat="1" x14ac:dyDescent="0.2">
      <c r="A7" s="28"/>
      <c r="B7" s="37">
        <v>2018</v>
      </c>
      <c r="C7" s="37">
        <v>402231</v>
      </c>
      <c r="D7" s="37">
        <v>47</v>
      </c>
      <c r="E7" s="37">
        <v>17</v>
      </c>
      <c r="F7" s="37">
        <v>5</v>
      </c>
      <c r="G7" s="37">
        <v>0</v>
      </c>
      <c r="H7" s="37" t="s">
        <v>98</v>
      </c>
      <c r="I7" s="37" t="s">
        <v>99</v>
      </c>
      <c r="J7" s="37" t="s">
        <v>100</v>
      </c>
      <c r="K7" s="37" t="s">
        <v>101</v>
      </c>
      <c r="L7" s="37" t="s">
        <v>102</v>
      </c>
      <c r="M7" s="37" t="s">
        <v>103</v>
      </c>
      <c r="N7" s="38" t="s">
        <v>104</v>
      </c>
      <c r="O7" s="38" t="s">
        <v>105</v>
      </c>
      <c r="P7" s="38">
        <v>4.42</v>
      </c>
      <c r="Q7" s="38">
        <v>82.81</v>
      </c>
      <c r="R7" s="38">
        <v>2980</v>
      </c>
      <c r="S7" s="38">
        <v>59151</v>
      </c>
      <c r="T7" s="38">
        <v>42.07</v>
      </c>
      <c r="U7" s="38">
        <v>1406.01</v>
      </c>
      <c r="V7" s="38">
        <v>2617</v>
      </c>
      <c r="W7" s="38">
        <v>0.41</v>
      </c>
      <c r="X7" s="38">
        <v>6382.93</v>
      </c>
      <c r="Y7" s="38">
        <v>53.2</v>
      </c>
      <c r="Z7" s="38">
        <v>52.44</v>
      </c>
      <c r="AA7" s="38">
        <v>112.71</v>
      </c>
      <c r="AB7" s="38">
        <v>87.95</v>
      </c>
      <c r="AC7" s="38">
        <v>76.91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10041.41</v>
      </c>
      <c r="BG7" s="38">
        <v>14867.04</v>
      </c>
      <c r="BH7" s="38">
        <v>18699.45</v>
      </c>
      <c r="BI7" s="38">
        <v>7834.57</v>
      </c>
      <c r="BJ7" s="38">
        <v>3943.92</v>
      </c>
      <c r="BK7" s="38">
        <v>1161.05</v>
      </c>
      <c r="BL7" s="38">
        <v>979.89</v>
      </c>
      <c r="BM7" s="38">
        <v>1051.43</v>
      </c>
      <c r="BN7" s="38">
        <v>982.29</v>
      </c>
      <c r="BO7" s="38">
        <v>713.28</v>
      </c>
      <c r="BP7" s="38">
        <v>747.76</v>
      </c>
      <c r="BQ7" s="38">
        <v>16.11</v>
      </c>
      <c r="BR7" s="38">
        <v>11.09</v>
      </c>
      <c r="BS7" s="38">
        <v>14.4</v>
      </c>
      <c r="BT7" s="38">
        <v>26.34</v>
      </c>
      <c r="BU7" s="38">
        <v>34.54</v>
      </c>
      <c r="BV7" s="38">
        <v>41.08</v>
      </c>
      <c r="BW7" s="38">
        <v>41.34</v>
      </c>
      <c r="BX7" s="38">
        <v>40.06</v>
      </c>
      <c r="BY7" s="38">
        <v>41.25</v>
      </c>
      <c r="BZ7" s="38">
        <v>40.75</v>
      </c>
      <c r="CA7" s="38">
        <v>59.51</v>
      </c>
      <c r="CB7" s="38">
        <v>794.55</v>
      </c>
      <c r="CC7" s="38">
        <v>1194.98</v>
      </c>
      <c r="CD7" s="38">
        <v>967.42</v>
      </c>
      <c r="CE7" s="38">
        <v>537.33000000000004</v>
      </c>
      <c r="CF7" s="38">
        <v>340.81</v>
      </c>
      <c r="CG7" s="38">
        <v>378.08</v>
      </c>
      <c r="CH7" s="38">
        <v>357.49</v>
      </c>
      <c r="CI7" s="38">
        <v>355.22</v>
      </c>
      <c r="CJ7" s="38">
        <v>334.48</v>
      </c>
      <c r="CK7" s="38">
        <v>311.70999999999998</v>
      </c>
      <c r="CL7" s="38">
        <v>261.45999999999998</v>
      </c>
      <c r="CM7" s="38">
        <v>44.03</v>
      </c>
      <c r="CN7" s="38">
        <v>40.880000000000003</v>
      </c>
      <c r="CO7" s="38">
        <v>39.619999999999997</v>
      </c>
      <c r="CP7" s="38">
        <v>22.52</v>
      </c>
      <c r="CQ7" s="38">
        <v>34.33</v>
      </c>
      <c r="CR7" s="38">
        <v>44.69</v>
      </c>
      <c r="CS7" s="38">
        <v>44.69</v>
      </c>
      <c r="CT7" s="38">
        <v>42.84</v>
      </c>
      <c r="CU7" s="38">
        <v>40.93</v>
      </c>
      <c r="CV7" s="38">
        <v>43.38</v>
      </c>
      <c r="CW7" s="38">
        <v>52.23</v>
      </c>
      <c r="CX7" s="38">
        <v>85.67</v>
      </c>
      <c r="CY7" s="38">
        <v>92.46</v>
      </c>
      <c r="CZ7" s="38">
        <v>90.91</v>
      </c>
      <c r="DA7" s="38">
        <v>54.94</v>
      </c>
      <c r="DB7" s="38">
        <v>67.33</v>
      </c>
      <c r="DC7" s="38">
        <v>70.59</v>
      </c>
      <c r="DD7" s="38">
        <v>69.67</v>
      </c>
      <c r="DE7" s="38">
        <v>66.3</v>
      </c>
      <c r="DF7" s="38">
        <v>62.73</v>
      </c>
      <c r="DG7" s="38">
        <v>62.02</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v>
      </c>
      <c r="EN7" s="38">
        <v>0.04</v>
      </c>
      <c r="EO7" s="38">
        <v>0.02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2020-01-28T05:16:25Z</cp:lastPrinted>
  <dcterms:created xsi:type="dcterms:W3CDTF">2019-12-05T05:22:59Z</dcterms:created>
  <dcterms:modified xsi:type="dcterms:W3CDTF">2020-01-28T05:18:49Z</dcterms:modified>
  <cp:category/>
</cp:coreProperties>
</file>