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ile\ファイル共有\下水道課\05下水道管理係\0501MP・経営戦略・経営比較分析\02経営比較分析表\R03年度決算\回答\"/>
    </mc:Choice>
  </mc:AlternateContent>
  <workbookProtection workbookAlgorithmName="SHA-512" workbookHashValue="/lKxsfQ9YKx+pLAwraBGU6hRaQ4QN6ZR2+FePqSrGqwqUmHFgRpeWKizWdt9vl7HAiqzAt2tg5xOVlo6Dol6QA==" workbookSaltValue="IZW9LMUbjMsxPT4t3H3+VA=="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<sst xmlns="http://schemas.openxmlformats.org/spreadsheetml/2006/main" count="275" uniqueCount="116">
  <si>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</si>
  <si>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</si>
  <si>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</si>
  <si>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</si>
  <si>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</si>
  <si>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</si>
  <si>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</si>
  <si>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</si>
  <si>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</si>
  <si>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</si>
  <si>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</si>
  <si>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</si>
  <si>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</si>
  <si>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</si>
  <si>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</si>
  <si>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</si>
  <si>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</si>
  <si>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</si>
  <si>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</si>
  <si>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</si>
  <si>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</si>
  <si>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</si>
  <si>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</si>
  <si>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</si>
  <si>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</si>
  <si>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</si>
  <si>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</si>
  <si>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</si>
  <si>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</si>
  <si>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</si>
  <si>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</si>
  <si>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</si>
  <si>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</si>
  <si>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</si>
  <si>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</si>
  <si>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</si>
  <si>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</si>
  <si>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</si>
  <si>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</si>
  <si>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</si>
  <si>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</si>
  <si>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</si>
  <si>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</si>
  <si>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</si>
  <si>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</si>
  <si>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</si>
  <si>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</si>
  <si>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</si>
  <si>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</si>
  <si>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</si>
  <si>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</si>
  <si>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</si>
  <si>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</si>
  <si>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</si>
  <si>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</si>
  <si>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</si>
  <si>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</si>
  <si>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</si>
  <si>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</si>
  <si>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</si>
  <si>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</si>
  <si>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</si>
  <si>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</si>
  <si>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</si>
  <si>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</si>
  <si>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</si>
  <si>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</si>
  <si>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</si>
  <si>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</si>
  <si>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</si>
  <si>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</si>
  <si>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</si>
  <si>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</si>
  <si>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</si>
  <si>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</si>
  <si>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</si>
  <si>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</si>
  <si>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</si>
  <si>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</si>
  <si>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</si>
  <si>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</si>
  <si>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</si>
  <si>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</si>
  <si>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</si>
  <si>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</si>
  <si>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</si>
  <si>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</si>
  <si>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</si>
  <si>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</si>
  <si>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</si>
  <si>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</si>
  <si>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</si>
  <si>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</si>
  <si>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</si>
  <si>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</si>
  <si>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</si>
  <si>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</si>
  <si>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</si>
  <si>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</si>
  <si>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</si>
  <si>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</si>
  <si>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</si>
  <si>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</si>
  <si>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</si>
  <si>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</si>
  <si>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</si>
  <si>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</si>
  <si>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</si>
  <si>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</si>
  <si>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</si>
  <si>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</si>
  <si>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</si>
  <si>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</si>
  <si>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あり、この状況を引き続き維持できるよう経営改善を推進していく。②累積欠損金は発生していておらず、良好である。③流動比率は類似団体平均値よりも低いため、財政上の安全性向上に向け、内部留保資金を増やす必要がある。④企業債残高対事業規模比率は類似団体平均値と同程度となった。引き続き計画的な償還を実施するとともに、企業債の償還とバランスを取りながら、企業債借入を必要とする建設改良工事の実施を図る。⑤経費回収率は100％を超え、類似団体平均値よりも高く良好である。引き続き効率的な経営を推進していく。⑥汚水処理原価は、昨年度より上昇し、類似団体平均値と同程度となった。引き続き投資の効率化や維持管理費の削減等に努めていく。⑦施設利用率については類似団体平均値より高い水準にあり、処理場の処理能力に余裕があるため、適正な汚水処理が可能な状況である。今後、農業集落排水管渠の接続も含め効率化を検討し、規模に合わせた適正な処理を行っていく。⑧水洗化率は、類似団体平均値を若干下回っているが、合併処理浄化槽設置補助と下水管渠整備の適正なバランスをとりながら更なる向上を目指す。
以上の各指標の分析を踏まえ、効率的で健全な経営に向け企業努力を続けていく必要がある。</t>
    <rPh sb="19" eb="21">
      <t>ジョウキョウ</t>
    </rPh>
    <rPh sb="22" eb="23">
      <t>ヒ</t>
    </rPh>
    <rPh sb="24" eb="25">
      <t>ツヅ</t>
    </rPh>
    <rPh sb="26" eb="28">
      <t>イジ</t>
    </rPh>
    <rPh sb="96" eb="98">
      <t>コウジョウ</t>
    </rPh>
    <rPh sb="99" eb="100">
      <t>ム</t>
    </rPh>
    <rPh sb="140" eb="143">
      <t>ドウテイド</t>
    </rPh>
    <rPh sb="148" eb="149">
      <t>ヒ</t>
    </rPh>
    <rPh sb="150" eb="151">
      <t>ツヅ</t>
    </rPh>
    <rPh sb="168" eb="171">
      <t>キギョウサイ</t>
    </rPh>
    <rPh sb="172" eb="174">
      <t>ショウカン</t>
    </rPh>
    <rPh sb="180" eb="181">
      <t>ト</t>
    </rPh>
    <rPh sb="192" eb="194">
      <t>ヒツヨウ</t>
    </rPh>
    <rPh sb="243" eb="244">
      <t>ヒ</t>
    </rPh>
    <rPh sb="245" eb="246">
      <t>ツヅ</t>
    </rPh>
    <rPh sb="270" eb="273">
      <t>サクネンド</t>
    </rPh>
    <rPh sb="275" eb="277">
      <t>ジョウショウ</t>
    </rPh>
    <rPh sb="287" eb="290">
      <t>ドウテイド</t>
    </rPh>
    <phoneticPr fontId="4"/>
  </si>
  <si>
    <t>①当事業は令和元年度から地方公営企業法を適用したため、開始貸借対照表における減価償却費がゼロとなっており、資産の老朽化度合の実態よりも数値が低く算定されていることから、有形固定資産減価償却率については、類似団体平均値よりも低くなっている。しかしながら、②管渠老朽化率は全国平均より低いものの類似団体平均値よりも高く、③管渠改善率は令和3年度は類似団体平均値よりも低くなっている。
現在、ストックマネジメント計画に基づき、計画的に施設の老朽化対策を推進しているところであり、今後も、計画的な修繕・改築・更新を推進していく。</t>
    <rPh sb="165" eb="167">
      <t>レイワ</t>
    </rPh>
    <rPh sb="168" eb="170">
      <t>ネンド</t>
    </rPh>
    <rPh sb="181" eb="182">
      <t>ヒク</t>
    </rPh>
    <phoneticPr fontId="4"/>
  </si>
  <si>
    <t>　令和3年度の公共下水道事業の決算は黒字となったが、翌年度に返還しなければならない一般会計からの繰入金などによるものを含んでいる。また、将来的には施設の老朽化により維持補修費などの増加が見込まれる。
　そのため、老朽化施設の更新や管渠の整備については、地域の実情や経済性に応じた効率的で適切な整備手法を選定し、計画的に進めていくと共に、資金計画を適正に管理し、流動比率を注視しながら経営を行っていく必要がある。さらに、令和4年度に改定した経営戦略をPDCAサイクルにより毎年検証し、経営基盤強化と財政マネジメント向上に向けた取り組みを実施し、経営状況の更なる改善を図る。
　併せて、適正な使用料収入の確保と接続推進を図るため、市民に対し下水道事業への理解を深めていただくための情報発信や啓発事業を継続的に行うように努める。</t>
    <rPh sb="26" eb="29">
      <t>ヨクネンド</t>
    </rPh>
    <rPh sb="30" eb="32">
      <t>ヘンカン</t>
    </rPh>
    <rPh sb="41" eb="45">
      <t>イッパンカイケイ</t>
    </rPh>
    <rPh sb="48" eb="51">
      <t>クリイレキン</t>
    </rPh>
    <rPh sb="59" eb="60">
      <t>フク</t>
    </rPh>
    <rPh sb="68" eb="71">
      <t>ショウライテキ</t>
    </rPh>
    <rPh sb="73" eb="75">
      <t>シセツ</t>
    </rPh>
    <rPh sb="76" eb="79">
      <t>ロウキュウカ</t>
    </rPh>
    <rPh sb="82" eb="87">
      <t>イジホシュウヒ</t>
    </rPh>
    <rPh sb="90" eb="92">
      <t>ゾウカ</t>
    </rPh>
    <rPh sb="93" eb="95">
      <t>ミコ</t>
    </rPh>
    <rPh sb="106" eb="111">
      <t>ロウキュウカシセツ</t>
    </rPh>
    <rPh sb="112" eb="114">
      <t>コウシン</t>
    </rPh>
    <rPh sb="115" eb="117">
      <t>カンキョ</t>
    </rPh>
    <rPh sb="209" eb="211">
      <t>レイワ</t>
    </rPh>
    <rPh sb="212" eb="214">
      <t>ネンド</t>
    </rPh>
    <rPh sb="215" eb="21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</si>
</sst>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0.25</c:v>
                </c:pt>
                <c:pt idx="3">
                  <c:v>0.14000000000000001</c:v>
                </c:pt>
                <c:pt idx="4">
                  <c:v>0.1</c:v>
                </c:pt>
              </c:numCache>
            </c:numRef>
          </c:val>
          <c:extLst>
            <c:ext xmlns:c16="http://schemas.microsoft.com/office/drawing/2014/chart" uri="{C3380CC4-5D6E-409C-BE32-E72D297353CC}">
              <c16:uniqueId val="{00000000-DCFF-4A0A-A135-92125826576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0.12</c:v>
                </c:pt>
                <c:pt idx="3">
                  <c:v>0.08</c:v>
                </c:pt>
                <c:pt idx="4">
                  <c:v>0.24</c:v>
                </c:pt>
              </c:numCache>
            </c:numRef>
          </c:val>
          <c:smooth val="0"/>
          <c:extLst>
            <c:ext xmlns:c16="http://schemas.microsoft.com/office/drawing/2014/chart" uri="{C3380CC4-5D6E-409C-BE32-E72D297353CC}">
              <c16:uniqueId val="{00000001-DCFF-4A0A-A135-92125826576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64.41</c:v>
                </c:pt>
                <c:pt idx="3">
                  <c:v>68.010000000000005</c:v>
                </c:pt>
                <c:pt idx="4">
                  <c:v>66.69</c:v>
                </c:pt>
              </c:numCache>
            </c:numRef>
          </c:val>
          <c:extLst>
            <c:ext xmlns:c16="http://schemas.microsoft.com/office/drawing/2014/chart" uri="{C3380CC4-5D6E-409C-BE32-E72D297353CC}">
              <c16:uniqueId val="{00000000-D013-4A1C-BB33-658CC8D645F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57.04</c:v>
                </c:pt>
                <c:pt idx="3">
                  <c:v>60.78</c:v>
                </c:pt>
                <c:pt idx="4">
                  <c:v>59.96</c:v>
                </c:pt>
              </c:numCache>
            </c:numRef>
          </c:val>
          <c:smooth val="0"/>
          <c:extLst>
            <c:ext xmlns:c16="http://schemas.microsoft.com/office/drawing/2014/chart" uri="{C3380CC4-5D6E-409C-BE32-E72D297353CC}">
              <c16:uniqueId val="{00000001-D013-4A1C-BB33-658CC8D645F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91.8</c:v>
                </c:pt>
                <c:pt idx="3">
                  <c:v>93.03</c:v>
                </c:pt>
                <c:pt idx="4">
                  <c:v>93.4</c:v>
                </c:pt>
              </c:numCache>
            </c:numRef>
          </c:val>
          <c:extLst>
            <c:ext xmlns:c16="http://schemas.microsoft.com/office/drawing/2014/chart" uri="{C3380CC4-5D6E-409C-BE32-E72D297353CC}">
              <c16:uniqueId val="{00000000-6E1E-4CD0-8B64-278E7C99C46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93.73</c:v>
                </c:pt>
                <c:pt idx="3">
                  <c:v>94.17</c:v>
                </c:pt>
                <c:pt idx="4">
                  <c:v>94.27</c:v>
                </c:pt>
              </c:numCache>
            </c:numRef>
          </c:val>
          <c:smooth val="0"/>
          <c:extLst>
            <c:ext xmlns:c16="http://schemas.microsoft.com/office/drawing/2014/chart" uri="{C3380CC4-5D6E-409C-BE32-E72D297353CC}">
              <c16:uniqueId val="{00000001-6E1E-4CD0-8B64-278E7C99C46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102.07</c:v>
                </c:pt>
                <c:pt idx="3">
                  <c:v>104.88</c:v>
                </c:pt>
                <c:pt idx="4">
                  <c:v>113.02</c:v>
                </c:pt>
              </c:numCache>
            </c:numRef>
          </c:val>
          <c:extLst>
            <c:ext xmlns:c16="http://schemas.microsoft.com/office/drawing/2014/chart" uri="{C3380CC4-5D6E-409C-BE32-E72D297353CC}">
              <c16:uniqueId val="{00000000-7D4A-4E60-A5F8-BE275393982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106.32</c:v>
                </c:pt>
                <c:pt idx="3">
                  <c:v>106.67</c:v>
                </c:pt>
                <c:pt idx="4">
                  <c:v>106.9</c:v>
                </c:pt>
              </c:numCache>
            </c:numRef>
          </c:val>
          <c:smooth val="0"/>
          <c:extLst>
            <c:ext xmlns:c16="http://schemas.microsoft.com/office/drawing/2014/chart" uri="{C3380CC4-5D6E-409C-BE32-E72D297353CC}">
              <c16:uniqueId val="{00000001-7D4A-4E60-A5F8-BE275393982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5.0599999999999996</c:v>
                </c:pt>
                <c:pt idx="3">
                  <c:v>9.9</c:v>
                </c:pt>
                <c:pt idx="4">
                  <c:v>14.02</c:v>
                </c:pt>
              </c:numCache>
            </c:numRef>
          </c:val>
          <c:extLst>
            <c:ext xmlns:c16="http://schemas.microsoft.com/office/drawing/2014/chart" uri="{C3380CC4-5D6E-409C-BE32-E72D297353CC}">
              <c16:uniqueId val="{00000000-EE7E-4469-8CA5-B89E10041BB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21.22</c:v>
                </c:pt>
                <c:pt idx="3">
                  <c:v>23.25</c:v>
                </c:pt>
                <c:pt idx="4">
                  <c:v>25.2</c:v>
                </c:pt>
              </c:numCache>
            </c:numRef>
          </c:val>
          <c:smooth val="0"/>
          <c:extLst>
            <c:ext xmlns:c16="http://schemas.microsoft.com/office/drawing/2014/chart" uri="{C3380CC4-5D6E-409C-BE32-E72D297353CC}">
              <c16:uniqueId val="{00000001-EE7E-4469-8CA5-B89E10041BB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2.72</c:v>
                </c:pt>
                <c:pt idx="3">
                  <c:v>3.27</c:v>
                </c:pt>
                <c:pt idx="4">
                  <c:v>4.37</c:v>
                </c:pt>
              </c:numCache>
            </c:numRef>
          </c:val>
          <c:extLst>
            <c:ext xmlns:c16="http://schemas.microsoft.com/office/drawing/2014/chart" uri="{C3380CC4-5D6E-409C-BE32-E72D297353CC}">
              <c16:uniqueId val="{00000000-4D49-4FFB-A7CE-01CC60AB4C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0.83</c:v>
                </c:pt>
                <c:pt idx="3">
                  <c:v>1.06</c:v>
                </c:pt>
                <c:pt idx="4">
                  <c:v>2.02</c:v>
                </c:pt>
              </c:numCache>
            </c:numRef>
          </c:val>
          <c:smooth val="0"/>
          <c:extLst>
            <c:ext xmlns:c16="http://schemas.microsoft.com/office/drawing/2014/chart" uri="{C3380CC4-5D6E-409C-BE32-E72D297353CC}">
              <c16:uniqueId val="{00000001-4D49-4FFB-A7CE-01CC60AB4C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53C-4F94-97A3-FC78FFEBCF3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1.35</c:v>
                </c:pt>
                <c:pt idx="3">
                  <c:v>3.68</c:v>
                </c:pt>
                <c:pt idx="4">
                  <c:v>5.3</c:v>
                </c:pt>
              </c:numCache>
            </c:numRef>
          </c:val>
          <c:smooth val="0"/>
          <c:extLst>
            <c:ext xmlns:c16="http://schemas.microsoft.com/office/drawing/2014/chart" uri="{C3380CC4-5D6E-409C-BE32-E72D297353CC}">
              <c16:uniqueId val="{00000001-353C-4F94-97A3-FC78FFEBCF3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49.94</c:v>
                </c:pt>
                <c:pt idx="3">
                  <c:v>51.54</c:v>
                </c:pt>
                <c:pt idx="4">
                  <c:v>56.06</c:v>
                </c:pt>
              </c:numCache>
            </c:numRef>
          </c:val>
          <c:extLst>
            <c:ext xmlns:c16="http://schemas.microsoft.com/office/drawing/2014/chart" uri="{C3380CC4-5D6E-409C-BE32-E72D297353CC}">
              <c16:uniqueId val="{00000000-F3DF-4579-94CB-EB59972C41F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71.540000000000006</c:v>
                </c:pt>
                <c:pt idx="3">
                  <c:v>67.86</c:v>
                </c:pt>
                <c:pt idx="4">
                  <c:v>72.92</c:v>
                </c:pt>
              </c:numCache>
            </c:numRef>
          </c:val>
          <c:smooth val="0"/>
          <c:extLst>
            <c:ext xmlns:c16="http://schemas.microsoft.com/office/drawing/2014/chart" uri="{C3380CC4-5D6E-409C-BE32-E72D297353CC}">
              <c16:uniqueId val="{00000001-F3DF-4579-94CB-EB59972C41F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794.5</c:v>
                </c:pt>
                <c:pt idx="3">
                  <c:v>535.76</c:v>
                </c:pt>
                <c:pt idx="4">
                  <c:v>780.91</c:v>
                </c:pt>
              </c:numCache>
            </c:numRef>
          </c:val>
          <c:extLst>
            <c:ext xmlns:c16="http://schemas.microsoft.com/office/drawing/2014/chart" uri="{C3380CC4-5D6E-409C-BE32-E72D297353CC}">
              <c16:uniqueId val="{00000000-4F03-4DB3-9E03-F618D85654F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653.69000000000005</c:v>
                </c:pt>
                <c:pt idx="3">
                  <c:v>709.4</c:v>
                </c:pt>
                <c:pt idx="4">
                  <c:v>734.47</c:v>
                </c:pt>
              </c:numCache>
            </c:numRef>
          </c:val>
          <c:smooth val="0"/>
          <c:extLst>
            <c:ext xmlns:c16="http://schemas.microsoft.com/office/drawing/2014/chart" uri="{C3380CC4-5D6E-409C-BE32-E72D297353CC}">
              <c16:uniqueId val="{00000001-4F03-4DB3-9E03-F618D85654F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116.44</c:v>
                </c:pt>
                <c:pt idx="3">
                  <c:v>140.11000000000001</c:v>
                </c:pt>
                <c:pt idx="4">
                  <c:v>111.39</c:v>
                </c:pt>
              </c:numCache>
            </c:numRef>
          </c:val>
          <c:extLst>
            <c:ext xmlns:c16="http://schemas.microsoft.com/office/drawing/2014/chart" uri="{C3380CC4-5D6E-409C-BE32-E72D297353CC}">
              <c16:uniqueId val="{00000000-E6A0-4E91-90BE-324B7CCB13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88.05</c:v>
                </c:pt>
                <c:pt idx="3">
                  <c:v>91.14</c:v>
                </c:pt>
                <c:pt idx="4">
                  <c:v>90.69</c:v>
                </c:pt>
              </c:numCache>
            </c:numRef>
          </c:val>
          <c:smooth val="0"/>
          <c:extLst>
            <c:ext xmlns:c16="http://schemas.microsoft.com/office/drawing/2014/chart" uri="{C3380CC4-5D6E-409C-BE32-E72D297353CC}">
              <c16:uniqueId val="{00000001-E6A0-4E91-90BE-324B7CCB13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144.12</c:v>
                </c:pt>
                <c:pt idx="3">
                  <c:v>118.75</c:v>
                </c:pt>
                <c:pt idx="4">
                  <c:v>149.59</c:v>
                </c:pt>
              </c:numCache>
            </c:numRef>
          </c:val>
          <c:extLst>
            <c:ext xmlns:c16="http://schemas.microsoft.com/office/drawing/2014/chart" uri="{C3380CC4-5D6E-409C-BE32-E72D297353CC}">
              <c16:uniqueId val="{00000000-C521-4800-9FC9-D05320D7FA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141.15</c:v>
                </c:pt>
                <c:pt idx="3">
                  <c:v>136.86000000000001</c:v>
                </c:pt>
                <c:pt idx="4">
                  <c:v>138.52000000000001</c:v>
                </c:pt>
              </c:numCache>
            </c:numRef>
          </c:val>
          <c:smooth val="0"/>
          <c:extLst>
            <c:ext xmlns:c16="http://schemas.microsoft.com/office/drawing/2014/chart" uri="{C3380CC4-5D6E-409C-BE32-E72D297353CC}">
              <c16:uniqueId val="{00000001-C521-4800-9FC9-D05320D7FA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58"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福岡県　古賀市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Bc1</v>
      </c>
      <c r="X8" s="66"/>
      <c r="Y8" s="66"/>
      <c r="Z8" s="66"/>
      <c r="AA8" s="66"/>
      <c r="AB8" s="66"/>
      <c r="AC8" s="66"/>
      <c r="AD8" s="67" t="str">
        <f>データ!$M$6</f>
        <v>非設置</v>
      </c>
      <c r="AE8" s="67"/>
      <c r="AF8" s="67"/>
      <c r="AG8" s="67"/>
      <c r="AH8" s="67"/>
      <c r="AI8" s="67"/>
      <c r="AJ8" s="67"/>
      <c r="AK8" s="3"/>
      <c r="AL8" s="55">
        <f>データ!S6</f>
        <v>59499</v>
      </c>
      <c r="AM8" s="55"/>
      <c r="AN8" s="55"/>
      <c r="AO8" s="55"/>
      <c r="AP8" s="55"/>
      <c r="AQ8" s="55"/>
      <c r="AR8" s="55"/>
      <c r="AS8" s="55"/>
      <c r="AT8" s="54">
        <f>データ!T6</f>
        <v>42.07</v>
      </c>
      <c r="AU8" s="54"/>
      <c r="AV8" s="54"/>
      <c r="AW8" s="54"/>
      <c r="AX8" s="54"/>
      <c r="AY8" s="54"/>
      <c r="AZ8" s="54"/>
      <c r="BA8" s="54"/>
      <c r="BB8" s="54">
        <f>データ!U6</f>
        <v>1414.29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61.67</v>
      </c>
      <c r="J10" s="54"/>
      <c r="K10" s="54"/>
      <c r="L10" s="54"/>
      <c r="M10" s="54"/>
      <c r="N10" s="54"/>
      <c r="O10" s="54"/>
      <c r="P10" s="54">
        <f>データ!P6</f>
        <v>85.62</v>
      </c>
      <c r="Q10" s="54"/>
      <c r="R10" s="54"/>
      <c r="S10" s="54"/>
      <c r="T10" s="54"/>
      <c r="U10" s="54"/>
      <c r="V10" s="54"/>
      <c r="W10" s="54">
        <f>データ!Q6</f>
        <v>76.599999999999994</v>
      </c>
      <c r="X10" s="54"/>
      <c r="Y10" s="54"/>
      <c r="Z10" s="54"/>
      <c r="AA10" s="54"/>
      <c r="AB10" s="54"/>
      <c r="AC10" s="54"/>
      <c r="AD10" s="55">
        <f>データ!R6</f>
        <v>3040</v>
      </c>
      <c r="AE10" s="55"/>
      <c r="AF10" s="55"/>
      <c r="AG10" s="55"/>
      <c r="AH10" s="55"/>
      <c r="AI10" s="55"/>
      <c r="AJ10" s="55"/>
      <c r="AK10" s="2"/>
      <c r="AL10" s="55">
        <f>データ!V6</f>
        <v>50902</v>
      </c>
      <c r="AM10" s="55"/>
      <c r="AN10" s="55"/>
      <c r="AO10" s="55"/>
      <c r="AP10" s="55"/>
      <c r="AQ10" s="55"/>
      <c r="AR10" s="55"/>
      <c r="AS10" s="55"/>
      <c r="AT10" s="54">
        <f>データ!W6</f>
        <v>9.91</v>
      </c>
      <c r="AU10" s="54"/>
      <c r="AV10" s="54"/>
      <c r="AW10" s="54"/>
      <c r="AX10" s="54"/>
      <c r="AY10" s="54"/>
      <c r="AZ10" s="54"/>
      <c r="BA10" s="54"/>
      <c r="BB10" s="54">
        <f>データ!X6</f>
        <v>5136.43</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115</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gfMtA8A8tPTGYfa3cnXaCdsK9MizT7Dl5/E2TuHjKVqPS1r4xLQbgenxYtk47stjgTJjMKyUy7hJMUkUZ69AXA==" saltValue="dk9zrJVmfDI61qaJkohp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402231</v>
      </c>
      <c r="D6" s="19">
        <f t="shared" si="3"/>
        <v>46</v>
      </c>
      <c r="E6" s="19">
        <f t="shared" si="3"/>
        <v>17</v>
      </c>
      <c r="F6" s="19">
        <f t="shared" si="3"/>
        <v>1</v>
      </c>
      <c r="G6" s="19">
        <f t="shared" si="3"/>
        <v>0</v>
      </c>
      <c r="H6" s="19" t="str">
        <f t="shared" si="3"/>
        <v>福岡県　古賀市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61.67</v>
      </c>
      <c r="P6" s="20">
        <f t="shared" si="3"/>
        <v>85.62</v>
      </c>
      <c r="Q6" s="20">
        <f t="shared" si="3"/>
        <v>76.599999999999994</v>
      </c>
      <c r="R6" s="20">
        <f t="shared" si="3"/>
        <v>3040</v>
      </c>
      <c r="S6" s="20">
        <f t="shared" si="3"/>
        <v>59499</v>
      </c>
      <c r="T6" s="20">
        <f t="shared" si="3"/>
        <v>42.07</v>
      </c>
      <c r="U6" s="20">
        <f t="shared" si="3"/>
        <v>1414.29</v>
      </c>
      <c r="V6" s="20">
        <f t="shared" si="3"/>
        <v>50902</v>
      </c>
      <c r="W6" s="20">
        <f t="shared" si="3"/>
        <v>9.91</v>
      </c>
      <c r="X6" s="20">
        <f t="shared" si="3"/>
        <v>5136.43</v>
      </c>
      <c r="Y6" s="21" t="str">
        <f>IF(Y7="",NA(),Y7)</f>
        <v>-</v>
      </c>
      <c r="Z6" s="21" t="str">
        <f t="shared" ref="Z6:AH6" si="4">IF(Z7="",NA(),Z7)</f>
        <v>-</v>
      </c>
      <c r="AA6" s="21">
        <f t="shared" si="4"/>
        <v>102.07</v>
      </c>
      <c r="AB6" s="21">
        <f t="shared" si="4"/>
        <v>104.88</v>
      </c>
      <c r="AC6" s="21">
        <f t="shared" si="4"/>
        <v>113.02</v>
      </c>
      <c r="AD6" s="21" t="str">
        <f t="shared" si="4"/>
        <v>-</v>
      </c>
      <c r="AE6" s="21" t="str">
        <f t="shared" si="4"/>
        <v>-</v>
      </c>
      <c r="AF6" s="21">
        <f t="shared" si="4"/>
        <v>106.32</v>
      </c>
      <c r="AG6" s="21">
        <f t="shared" si="4"/>
        <v>106.67</v>
      </c>
      <c r="AH6" s="21">
        <f t="shared" si="4"/>
        <v>106.9</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1.35</v>
      </c>
      <c r="AR6" s="21">
        <f t="shared" si="5"/>
        <v>3.68</v>
      </c>
      <c r="AS6" s="21">
        <f t="shared" si="5"/>
        <v>5.3</v>
      </c>
      <c r="AT6" s="20" t="str">
        <f>IF(AT7="","",IF(AT7="-","【-】","【"&amp;SUBSTITUTE(TEXT(AT7,"#,##0.00"),"-","△")&amp;"】"))</f>
        <v>【3.09】</v>
      </c>
      <c r="AU6" s="21" t="str">
        <f>IF(AU7="",NA(),AU7)</f>
        <v>-</v>
      </c>
      <c r="AV6" s="21" t="str">
        <f t="shared" ref="AV6:BD6" si="6">IF(AV7="",NA(),AV7)</f>
        <v>-</v>
      </c>
      <c r="AW6" s="21">
        <f t="shared" si="6"/>
        <v>49.94</v>
      </c>
      <c r="AX6" s="21">
        <f t="shared" si="6"/>
        <v>51.54</v>
      </c>
      <c r="AY6" s="21">
        <f t="shared" si="6"/>
        <v>56.06</v>
      </c>
      <c r="AZ6" s="21" t="str">
        <f t="shared" si="6"/>
        <v>-</v>
      </c>
      <c r="BA6" s="21" t="str">
        <f t="shared" si="6"/>
        <v>-</v>
      </c>
      <c r="BB6" s="21">
        <f t="shared" si="6"/>
        <v>71.540000000000006</v>
      </c>
      <c r="BC6" s="21">
        <f t="shared" si="6"/>
        <v>67.86</v>
      </c>
      <c r="BD6" s="21">
        <f t="shared" si="6"/>
        <v>72.92</v>
      </c>
      <c r="BE6" s="20" t="str">
        <f>IF(BE7="","",IF(BE7="-","【-】","【"&amp;SUBSTITUTE(TEXT(BE7,"#,##0.00"),"-","△")&amp;"】"))</f>
        <v>【71.39】</v>
      </c>
      <c r="BF6" s="21" t="str">
        <f>IF(BF7="",NA(),BF7)</f>
        <v>-</v>
      </c>
      <c r="BG6" s="21" t="str">
        <f t="shared" ref="BG6:BO6" si="7">IF(BG7="",NA(),BG7)</f>
        <v>-</v>
      </c>
      <c r="BH6" s="21">
        <f t="shared" si="7"/>
        <v>794.5</v>
      </c>
      <c r="BI6" s="21">
        <f t="shared" si="7"/>
        <v>535.76</v>
      </c>
      <c r="BJ6" s="21">
        <f t="shared" si="7"/>
        <v>780.91</v>
      </c>
      <c r="BK6" s="21" t="str">
        <f t="shared" si="7"/>
        <v>-</v>
      </c>
      <c r="BL6" s="21" t="str">
        <f t="shared" si="7"/>
        <v>-</v>
      </c>
      <c r="BM6" s="21">
        <f t="shared" si="7"/>
        <v>653.69000000000005</v>
      </c>
      <c r="BN6" s="21">
        <f t="shared" si="7"/>
        <v>709.4</v>
      </c>
      <c r="BO6" s="21">
        <f t="shared" si="7"/>
        <v>734.47</v>
      </c>
      <c r="BP6" s="20" t="str">
        <f>IF(BP7="","",IF(BP7="-","【-】","【"&amp;SUBSTITUTE(TEXT(BP7,"#,##0.00"),"-","△")&amp;"】"))</f>
        <v>【669.11】</v>
      </c>
      <c r="BQ6" s="21" t="str">
        <f>IF(BQ7="",NA(),BQ7)</f>
        <v>-</v>
      </c>
      <c r="BR6" s="21" t="str">
        <f t="shared" ref="BR6:BZ6" si="8">IF(BR7="",NA(),BR7)</f>
        <v>-</v>
      </c>
      <c r="BS6" s="21">
        <f t="shared" si="8"/>
        <v>116.44</v>
      </c>
      <c r="BT6" s="21">
        <f t="shared" si="8"/>
        <v>140.11000000000001</v>
      </c>
      <c r="BU6" s="21">
        <f t="shared" si="8"/>
        <v>111.39</v>
      </c>
      <c r="BV6" s="21" t="str">
        <f t="shared" si="8"/>
        <v>-</v>
      </c>
      <c r="BW6" s="21" t="str">
        <f t="shared" si="8"/>
        <v>-</v>
      </c>
      <c r="BX6" s="21">
        <f t="shared" si="8"/>
        <v>88.05</v>
      </c>
      <c r="BY6" s="21">
        <f t="shared" si="8"/>
        <v>91.14</v>
      </c>
      <c r="BZ6" s="21">
        <f t="shared" si="8"/>
        <v>90.69</v>
      </c>
      <c r="CA6" s="20" t="str">
        <f>IF(CA7="","",IF(CA7="-","【-】","【"&amp;SUBSTITUTE(TEXT(CA7,"#,##0.00"),"-","△")&amp;"】"))</f>
        <v>【99.73】</v>
      </c>
      <c r="CB6" s="21" t="str">
        <f>IF(CB7="",NA(),CB7)</f>
        <v>-</v>
      </c>
      <c r="CC6" s="21" t="str">
        <f t="shared" ref="CC6:CK6" si="9">IF(CC7="",NA(),CC7)</f>
        <v>-</v>
      </c>
      <c r="CD6" s="21">
        <f t="shared" si="9"/>
        <v>144.12</v>
      </c>
      <c r="CE6" s="21">
        <f t="shared" si="9"/>
        <v>118.75</v>
      </c>
      <c r="CF6" s="21">
        <f t="shared" si="9"/>
        <v>149.59</v>
      </c>
      <c r="CG6" s="21" t="str">
        <f t="shared" si="9"/>
        <v>-</v>
      </c>
      <c r="CH6" s="21" t="str">
        <f t="shared" si="9"/>
        <v>-</v>
      </c>
      <c r="CI6" s="21">
        <f t="shared" si="9"/>
        <v>141.15</v>
      </c>
      <c r="CJ6" s="21">
        <f t="shared" si="9"/>
        <v>136.86000000000001</v>
      </c>
      <c r="CK6" s="21">
        <f t="shared" si="9"/>
        <v>138.52000000000001</v>
      </c>
      <c r="CL6" s="20" t="str">
        <f>IF(CL7="","",IF(CL7="-","【-】","【"&amp;SUBSTITUTE(TEXT(CL7,"#,##0.00"),"-","△")&amp;"】"))</f>
        <v>【134.98】</v>
      </c>
      <c r="CM6" s="21" t="str">
        <f>IF(CM7="",NA(),CM7)</f>
        <v>-</v>
      </c>
      <c r="CN6" s="21" t="str">
        <f t="shared" ref="CN6:CV6" si="10">IF(CN7="",NA(),CN7)</f>
        <v>-</v>
      </c>
      <c r="CO6" s="21">
        <f t="shared" si="10"/>
        <v>64.41</v>
      </c>
      <c r="CP6" s="21">
        <f t="shared" si="10"/>
        <v>68.010000000000005</v>
      </c>
      <c r="CQ6" s="21">
        <f t="shared" si="10"/>
        <v>66.69</v>
      </c>
      <c r="CR6" s="21" t="str">
        <f t="shared" si="10"/>
        <v>-</v>
      </c>
      <c r="CS6" s="21" t="str">
        <f t="shared" si="10"/>
        <v>-</v>
      </c>
      <c r="CT6" s="21">
        <f t="shared" si="10"/>
        <v>57.04</v>
      </c>
      <c r="CU6" s="21">
        <f t="shared" si="10"/>
        <v>60.78</v>
      </c>
      <c r="CV6" s="21">
        <f t="shared" si="10"/>
        <v>59.96</v>
      </c>
      <c r="CW6" s="20" t="str">
        <f>IF(CW7="","",IF(CW7="-","【-】","【"&amp;SUBSTITUTE(TEXT(CW7,"#,##0.00"),"-","△")&amp;"】"))</f>
        <v>【59.99】</v>
      </c>
      <c r="CX6" s="21" t="str">
        <f>IF(CX7="",NA(),CX7)</f>
        <v>-</v>
      </c>
      <c r="CY6" s="21" t="str">
        <f t="shared" ref="CY6:DG6" si="11">IF(CY7="",NA(),CY7)</f>
        <v>-</v>
      </c>
      <c r="CZ6" s="21">
        <f t="shared" si="11"/>
        <v>91.8</v>
      </c>
      <c r="DA6" s="21">
        <f t="shared" si="11"/>
        <v>93.03</v>
      </c>
      <c r="DB6" s="21">
        <f t="shared" si="11"/>
        <v>93.4</v>
      </c>
      <c r="DC6" s="21" t="str">
        <f t="shared" si="11"/>
        <v>-</v>
      </c>
      <c r="DD6" s="21" t="str">
        <f t="shared" si="11"/>
        <v>-</v>
      </c>
      <c r="DE6" s="21">
        <f t="shared" si="11"/>
        <v>93.73</v>
      </c>
      <c r="DF6" s="21">
        <f t="shared" si="11"/>
        <v>94.17</v>
      </c>
      <c r="DG6" s="21">
        <f t="shared" si="11"/>
        <v>94.27</v>
      </c>
      <c r="DH6" s="20" t="str">
        <f>IF(DH7="","",IF(DH7="-","【-】","【"&amp;SUBSTITUTE(TEXT(DH7,"#,##0.00"),"-","△")&amp;"】"))</f>
        <v>【95.72】</v>
      </c>
      <c r="DI6" s="21" t="str">
        <f>IF(DI7="",NA(),DI7)</f>
        <v>-</v>
      </c>
      <c r="DJ6" s="21" t="str">
        <f t="shared" ref="DJ6:DR6" si="12">IF(DJ7="",NA(),DJ7)</f>
        <v>-</v>
      </c>
      <c r="DK6" s="21">
        <f t="shared" si="12"/>
        <v>5.0599999999999996</v>
      </c>
      <c r="DL6" s="21">
        <f t="shared" si="12"/>
        <v>9.9</v>
      </c>
      <c r="DM6" s="21">
        <f t="shared" si="12"/>
        <v>14.02</v>
      </c>
      <c r="DN6" s="21" t="str">
        <f t="shared" si="12"/>
        <v>-</v>
      </c>
      <c r="DO6" s="21" t="str">
        <f t="shared" si="12"/>
        <v>-</v>
      </c>
      <c r="DP6" s="21">
        <f t="shared" si="12"/>
        <v>21.22</v>
      </c>
      <c r="DQ6" s="21">
        <f t="shared" si="12"/>
        <v>23.25</v>
      </c>
      <c r="DR6" s="21">
        <f t="shared" si="12"/>
        <v>25.2</v>
      </c>
      <c r="DS6" s="20" t="str">
        <f>IF(DS7="","",IF(DS7="-","【-】","【"&amp;SUBSTITUTE(TEXT(DS7,"#,##0.00"),"-","△")&amp;"】"))</f>
        <v>【38.17】</v>
      </c>
      <c r="DT6" s="21" t="str">
        <f>IF(DT7="",NA(),DT7)</f>
        <v>-</v>
      </c>
      <c r="DU6" s="21" t="str">
        <f t="shared" ref="DU6:EC6" si="13">IF(DU7="",NA(),DU7)</f>
        <v>-</v>
      </c>
      <c r="DV6" s="21">
        <f t="shared" si="13"/>
        <v>2.72</v>
      </c>
      <c r="DW6" s="21">
        <f t="shared" si="13"/>
        <v>3.27</v>
      </c>
      <c r="DX6" s="21">
        <f t="shared" si="13"/>
        <v>4.37</v>
      </c>
      <c r="DY6" s="21" t="str">
        <f t="shared" si="13"/>
        <v>-</v>
      </c>
      <c r="DZ6" s="21" t="str">
        <f t="shared" si="13"/>
        <v>-</v>
      </c>
      <c r="EA6" s="21">
        <f t="shared" si="13"/>
        <v>0.83</v>
      </c>
      <c r="EB6" s="21">
        <f t="shared" si="13"/>
        <v>1.06</v>
      </c>
      <c r="EC6" s="21">
        <f t="shared" si="13"/>
        <v>2.02</v>
      </c>
      <c r="ED6" s="20" t="str">
        <f>IF(ED7="","",IF(ED7="-","【-】","【"&amp;SUBSTITUTE(TEXT(ED7,"#,##0.00"),"-","△")&amp;"】"))</f>
        <v>【6.54】</v>
      </c>
      <c r="EE6" s="21" t="str">
        <f>IF(EE7="",NA(),EE7)</f>
        <v>-</v>
      </c>
      <c r="EF6" s="21" t="str">
        <f t="shared" ref="EF6:EN6" si="14">IF(EF7="",NA(),EF7)</f>
        <v>-</v>
      </c>
      <c r="EG6" s="21">
        <f t="shared" si="14"/>
        <v>0.25</v>
      </c>
      <c r="EH6" s="21">
        <f t="shared" si="14"/>
        <v>0.14000000000000001</v>
      </c>
      <c r="EI6" s="21">
        <f t="shared" si="14"/>
        <v>0.1</v>
      </c>
      <c r="EJ6" s="21" t="str">
        <f t="shared" si="14"/>
        <v>-</v>
      </c>
      <c r="EK6" s="21" t="str">
        <f t="shared" si="14"/>
        <v>-</v>
      </c>
      <c r="EL6" s="21">
        <f t="shared" si="14"/>
        <v>0.12</v>
      </c>
      <c r="EM6" s="21">
        <f t="shared" si="14"/>
        <v>0.08</v>
      </c>
      <c r="EN6" s="21">
        <f t="shared" si="14"/>
        <v>0.24</v>
      </c>
      <c r="EO6" s="20" t="str">
        <f>IF(EO7="","",IF(EO7="-","【-】","【"&amp;SUBSTITUTE(TEXT(EO7,"#,##0.00"),"-","△")&amp;"】"))</f>
        <v>【0.24】</v>
      </c>
    </row>
    <row r="7" spans="1:148" s="22" customFormat="1" x14ac:dyDescent="0.2">
      <c r="A7" s="14"/>
      <c r="B7" s="23">
        <v>2021</v>
      </c>
      <c r="C7" s="23">
        <v>402231</v>
      </c>
      <c r="D7" s="23">
        <v>46</v>
      </c>
      <c r="E7" s="23">
        <v>17</v>
      </c>
      <c r="F7" s="23">
        <v>1</v>
      </c>
      <c r="G7" s="23">
        <v>0</v>
      </c>
      <c r="H7" s="23" t="s">
        <v>96</v>
      </c>
      <c r="I7" s="23" t="s">
        <v>97</v>
      </c>
      <c r="J7" s="23" t="s">
        <v>98</v>
      </c>
      <c r="K7" s="23" t="s">
        <v>99</v>
      </c>
      <c r="L7" s="23" t="s">
        <v>100</v>
      </c>
      <c r="M7" s="23" t="s">
        <v>101</v>
      </c>
      <c r="N7" s="24" t="s">
        <v>102</v>
      </c>
      <c r="O7" s="24">
        <v>61.67</v>
      </c>
      <c r="P7" s="24">
        <v>85.62</v>
      </c>
      <c r="Q7" s="24">
        <v>76.599999999999994</v>
      </c>
      <c r="R7" s="24">
        <v>3040</v>
      </c>
      <c r="S7" s="24">
        <v>59499</v>
      </c>
      <c r="T7" s="24">
        <v>42.07</v>
      </c>
      <c r="U7" s="24">
        <v>1414.29</v>
      </c>
      <c r="V7" s="24">
        <v>50902</v>
      </c>
      <c r="W7" s="24">
        <v>9.91</v>
      </c>
      <c r="X7" s="24">
        <v>5136.43</v>
      </c>
      <c r="Y7" s="24" t="s">
        <v>102</v>
      </c>
      <c r="Z7" s="24" t="s">
        <v>102</v>
      </c>
      <c r="AA7" s="24">
        <v>102.07</v>
      </c>
      <c r="AB7" s="24">
        <v>104.88</v>
      </c>
      <c r="AC7" s="24">
        <v>113.02</v>
      </c>
      <c r="AD7" s="24" t="s">
        <v>102</v>
      </c>
      <c r="AE7" s="24" t="s">
        <v>102</v>
      </c>
      <c r="AF7" s="24">
        <v>106.32</v>
      </c>
      <c r="AG7" s="24">
        <v>106.67</v>
      </c>
      <c r="AH7" s="24">
        <v>106.9</v>
      </c>
      <c r="AI7" s="24">
        <v>107.02</v>
      </c>
      <c r="AJ7" s="24" t="s">
        <v>102</v>
      </c>
      <c r="AK7" s="24" t="s">
        <v>102</v>
      </c>
      <c r="AL7" s="24">
        <v>0</v>
      </c>
      <c r="AM7" s="24">
        <v>0</v>
      </c>
      <c r="AN7" s="24">
        <v>0</v>
      </c>
      <c r="AO7" s="24" t="s">
        <v>102</v>
      </c>
      <c r="AP7" s="24" t="s">
        <v>102</v>
      </c>
      <c r="AQ7" s="24">
        <v>1.35</v>
      </c>
      <c r="AR7" s="24">
        <v>3.68</v>
      </c>
      <c r="AS7" s="24">
        <v>5.3</v>
      </c>
      <c r="AT7" s="24">
        <v>3.09</v>
      </c>
      <c r="AU7" s="24" t="s">
        <v>102</v>
      </c>
      <c r="AV7" s="24" t="s">
        <v>102</v>
      </c>
      <c r="AW7" s="24">
        <v>49.94</v>
      </c>
      <c r="AX7" s="24">
        <v>51.54</v>
      </c>
      <c r="AY7" s="24">
        <v>56.06</v>
      </c>
      <c r="AZ7" s="24" t="s">
        <v>102</v>
      </c>
      <c r="BA7" s="24" t="s">
        <v>102</v>
      </c>
      <c r="BB7" s="24">
        <v>71.540000000000006</v>
      </c>
      <c r="BC7" s="24">
        <v>67.86</v>
      </c>
      <c r="BD7" s="24">
        <v>72.92</v>
      </c>
      <c r="BE7" s="24">
        <v>71.39</v>
      </c>
      <c r="BF7" s="24" t="s">
        <v>102</v>
      </c>
      <c r="BG7" s="24" t="s">
        <v>102</v>
      </c>
      <c r="BH7" s="24">
        <v>794.5</v>
      </c>
      <c r="BI7" s="24">
        <v>535.76</v>
      </c>
      <c r="BJ7" s="24">
        <v>780.91</v>
      </c>
      <c r="BK7" s="24" t="s">
        <v>102</v>
      </c>
      <c r="BL7" s="24" t="s">
        <v>102</v>
      </c>
      <c r="BM7" s="24">
        <v>653.69000000000005</v>
      </c>
      <c r="BN7" s="24">
        <v>709.4</v>
      </c>
      <c r="BO7" s="24">
        <v>734.47</v>
      </c>
      <c r="BP7" s="24">
        <v>669.11</v>
      </c>
      <c r="BQ7" s="24" t="s">
        <v>102</v>
      </c>
      <c r="BR7" s="24" t="s">
        <v>102</v>
      </c>
      <c r="BS7" s="24">
        <v>116.44</v>
      </c>
      <c r="BT7" s="24">
        <v>140.11000000000001</v>
      </c>
      <c r="BU7" s="24">
        <v>111.39</v>
      </c>
      <c r="BV7" s="24" t="s">
        <v>102</v>
      </c>
      <c r="BW7" s="24" t="s">
        <v>102</v>
      </c>
      <c r="BX7" s="24">
        <v>88.05</v>
      </c>
      <c r="BY7" s="24">
        <v>91.14</v>
      </c>
      <c r="BZ7" s="24">
        <v>90.69</v>
      </c>
      <c r="CA7" s="24">
        <v>99.73</v>
      </c>
      <c r="CB7" s="24" t="s">
        <v>102</v>
      </c>
      <c r="CC7" s="24" t="s">
        <v>102</v>
      </c>
      <c r="CD7" s="24">
        <v>144.12</v>
      </c>
      <c r="CE7" s="24">
        <v>118.75</v>
      </c>
      <c r="CF7" s="24">
        <v>149.59</v>
      </c>
      <c r="CG7" s="24" t="s">
        <v>102</v>
      </c>
      <c r="CH7" s="24" t="s">
        <v>102</v>
      </c>
      <c r="CI7" s="24">
        <v>141.15</v>
      </c>
      <c r="CJ7" s="24">
        <v>136.86000000000001</v>
      </c>
      <c r="CK7" s="24">
        <v>138.52000000000001</v>
      </c>
      <c r="CL7" s="24">
        <v>134.97999999999999</v>
      </c>
      <c r="CM7" s="24" t="s">
        <v>102</v>
      </c>
      <c r="CN7" s="24" t="s">
        <v>102</v>
      </c>
      <c r="CO7" s="24">
        <v>64.41</v>
      </c>
      <c r="CP7" s="24">
        <v>68.010000000000005</v>
      </c>
      <c r="CQ7" s="24">
        <v>66.69</v>
      </c>
      <c r="CR7" s="24" t="s">
        <v>102</v>
      </c>
      <c r="CS7" s="24" t="s">
        <v>102</v>
      </c>
      <c r="CT7" s="24">
        <v>57.04</v>
      </c>
      <c r="CU7" s="24">
        <v>60.78</v>
      </c>
      <c r="CV7" s="24">
        <v>59.96</v>
      </c>
      <c r="CW7" s="24">
        <v>59.99</v>
      </c>
      <c r="CX7" s="24" t="s">
        <v>102</v>
      </c>
      <c r="CY7" s="24" t="s">
        <v>102</v>
      </c>
      <c r="CZ7" s="24">
        <v>91.8</v>
      </c>
      <c r="DA7" s="24">
        <v>93.03</v>
      </c>
      <c r="DB7" s="24">
        <v>93.4</v>
      </c>
      <c r="DC7" s="24" t="s">
        <v>102</v>
      </c>
      <c r="DD7" s="24" t="s">
        <v>102</v>
      </c>
      <c r="DE7" s="24">
        <v>93.73</v>
      </c>
      <c r="DF7" s="24">
        <v>94.17</v>
      </c>
      <c r="DG7" s="24">
        <v>94.27</v>
      </c>
      <c r="DH7" s="24">
        <v>95.72</v>
      </c>
      <c r="DI7" s="24" t="s">
        <v>102</v>
      </c>
      <c r="DJ7" s="24" t="s">
        <v>102</v>
      </c>
      <c r="DK7" s="24">
        <v>5.0599999999999996</v>
      </c>
      <c r="DL7" s="24">
        <v>9.9</v>
      </c>
      <c r="DM7" s="24">
        <v>14.02</v>
      </c>
      <c r="DN7" s="24" t="s">
        <v>102</v>
      </c>
      <c r="DO7" s="24" t="s">
        <v>102</v>
      </c>
      <c r="DP7" s="24">
        <v>21.22</v>
      </c>
      <c r="DQ7" s="24">
        <v>23.25</v>
      </c>
      <c r="DR7" s="24">
        <v>25.2</v>
      </c>
      <c r="DS7" s="24">
        <v>38.17</v>
      </c>
      <c r="DT7" s="24" t="s">
        <v>102</v>
      </c>
      <c r="DU7" s="24" t="s">
        <v>102</v>
      </c>
      <c r="DV7" s="24">
        <v>2.72</v>
      </c>
      <c r="DW7" s="24">
        <v>3.27</v>
      </c>
      <c r="DX7" s="24">
        <v>4.37</v>
      </c>
      <c r="DY7" s="24" t="s">
        <v>102</v>
      </c>
      <c r="DZ7" s="24" t="s">
        <v>102</v>
      </c>
      <c r="EA7" s="24">
        <v>0.83</v>
      </c>
      <c r="EB7" s="24">
        <v>1.06</v>
      </c>
      <c r="EC7" s="24">
        <v>2.02</v>
      </c>
      <c r="ED7" s="24">
        <v>6.54</v>
      </c>
      <c r="EE7" s="24" t="s">
        <v>102</v>
      </c>
      <c r="EF7" s="24" t="s">
        <v>102</v>
      </c>
      <c r="EG7" s="24">
        <v>0.25</v>
      </c>
      <c r="EH7" s="24">
        <v>0.14000000000000001</v>
      </c>
      <c r="EI7" s="24">
        <v>0.1</v>
      </c>
      <c r="EJ7" s="24" t="s">
        <v>102</v>
      </c>
      <c r="EK7" s="24" t="s">
        <v>102</v>
      </c>
      <c r="EL7" s="24">
        <v>0.12</v>
      </c>
      <c r="EM7" s="24">
        <v>0.08</v>
      </c>
      <c r="EN7" s="24">
        <v>0.24</v>
      </c>
      <c r="EO7" s="24">
        <v>0.24</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2023-01-12T23:34:54Z</dcterms:created>
  <dcterms:modified xsi:type="dcterms:W3CDTF">2023-01-18T04:28:37Z</dcterms:modified>
  <cp:category/>
</cp:coreProperties>
</file>