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91\Desktop\240130公営企業に係る経営比較分析表（令和４年度決算）の分析等について\回答\"/>
    </mc:Choice>
  </mc:AlternateContent>
  <workbookProtection workbookAlgorithmName="SHA-512" workbookHashValue="HHJgeCQ4EYr0o3037a+ezaN5rsvNucR7KCn9qzrYlhbKL3R3P8atHPfOf1wHEt6tXm0N6xpQbzH32xt4cghtAA==" workbookSaltValue="ymn4rJQnApvMcnQUOFZTAQ=="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E85" i="4"/>
  <c r="BB10" i="4"/>
  <c r="AT10" i="4"/>
  <c r="P10" i="4"/>
  <c r="I10" i="4"/>
  <c r="AT8" i="4"/>
  <c r="AL8" i="4"/>
  <c r="W8" i="4"/>
  <c r="P8" i="4"/>
  <c r="B6" i="4"/>
</calcChain>
</file>

<file path=xl/sharedStrings.xml><?xml version="1.0" encoding="utf-8"?>
<sst xmlns="http://schemas.openxmlformats.org/spreadsheetml/2006/main" count="253" uniqueCount="117">
  <si>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</si>
  <si>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</si>
  <si>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</si>
  <si>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</si>
  <si>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</si>
  <si>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</si>
  <si>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</si>
  <si>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</si>
  <si>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</si>
  <si>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</si>
  <si>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</si>
  <si>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</si>
  <si>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</si>
  <si>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</si>
  <si>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</si>
  <si>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</si>
  <si>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</si>
  <si>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</si>
  <si>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</si>
  <si>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</si>
  <si>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</si>
  <si>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</si>
  <si>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</si>
  <si>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</si>
  <si>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</si>
  <si>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</si>
  <si>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</si>
  <si>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</si>
  <si>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</si>
  <si>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</si>
  <si>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</si>
  <si>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</si>
  <si>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</si>
  <si>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</si>
  <si>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</si>
  <si>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</si>
  <si>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</si>
  <si>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</si>
  <si>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</si>
  <si>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</si>
  <si>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</si>
  <si>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</si>
  <si>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</si>
  <si>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</si>
  <si>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</si>
  <si>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</si>
  <si>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</si>
  <si>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</si>
  <si>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</si>
  <si>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</si>
  <si>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</si>
  <si>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</si>
  <si>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</si>
  <si>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</si>
  <si>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</si>
  <si>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</si>
  <si>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</si>
  <si>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</si>
  <si>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</si>
  <si>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</si>
  <si>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</si>
  <si>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</si>
  <si>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</si>
  <si>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</si>
  <si>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</si>
  <si>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</si>
  <si>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</si>
  <si>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</si>
  <si>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</si>
  <si>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</si>
  <si>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</si>
  <si>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</si>
  <si>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</si>
  <si>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</si>
  <si>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</si>
  <si>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</si>
  <si>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</si>
  <si>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</si>
  <si>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</si>
  <si>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</si>
  <si>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</si>
  <si>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</si>
  <si>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</si>
  <si>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</si>
  <si>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</si>
  <si>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</si>
  <si>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</si>
  <si>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</si>
  <si>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</si>
  <si>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</si>
  <si>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</si>
  <si>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</si>
  <si>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</si>
  <si>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</si>
  <si>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</si>
  <si>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</si>
  <si>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</si>
  <si>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</si>
  <si>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</si>
  <si>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</si>
  <si>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</si>
  <si>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</si>
  <si>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</si>
  <si>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</si>
  <si>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</si>
  <si>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</si>
  <si>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</si>
  <si>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</si>
  <si>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</si>
  <si>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</si>
  <si>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</si>
  <si>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</si>
  <si>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</si>
  <si>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</si>
  <si>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現在稼働している2処理区の施設は、それぞれ平成16年度（小山田処理区）及び平成29年度（薦野・米多比処理区）に供用を開始している。いずれも老朽化には至っておらず、管渠の改築・更新は行っていないため、②管渠老朽化率及び③管渠改善率はゼロとなっている。①有形固定資産減価償却率については、当事業が令和元年度から地方公営企業法を適用したため、開始貸借対照表における減価償却費がゼロとなっており数値が低く算定されていることから、有形固定資産減価償却率については、類似団体平均値よりも低くなっている。
今後、設備等耐用年数を迎えようとしている小山田処理施設については、公共下水道への統合も視野に入れ、施設の最適化について検討を行う。</t>
    <phoneticPr fontId="4"/>
  </si>
  <si>
    <t>①経常収支比率は令和3年度と比較して減少し、類似団体平均値も下回った。これは一般会計から基準外の繰入金を受け入れたことによるものであり、引き続き経営改善に向けた取組が必要である。②累積欠損金比率は、一般会計から基準外の繰入金を受け入れにより令和4年度も0となった。③流動比率は類似団体平均値より高く、一般会計から基準外の繰入金を受け入れたことにより、令和4年度も100％を大きく上回った。④企業債残高対事業規模比率は、一般会計負担額を見直したことにより、増加した。⑤経費回収率は類似団体平均を大きく下回っており、適正な使用料収入の確保と汚水処理費の削減に努める必要がある。⑥汚水処理原価は、減少傾向にあるものの類似団体平均値を上回っており、汚水処理コストが高く、使用料で回収すべき経費が使用料以外の収入で賄われていることが示されている。投資の効率化や維持管理費の削減、接続率の向上による有収水量の増を図るような取組が必要である。⑦施設利用率は横ばいだが、類似団体平均値より低いため、引き続き処理区域の拡大と接続率の増加に十分に対応できる状況である。しかしながら、汚水処理人口の将来の見込を踏まえて施設が過大なスペックとなっていないかについて分析も必要である。⑧水洗化率は、前年度より増加し、類似団体平均値を上回ったが、公共用水域の水質保全や使用料収入確保の観点から、更なる向上を目指す。
以上の各指標の分析を踏まえ、効率的で健全な経営に向け企業努力を続けていく必要がある。</t>
    <rPh sb="14" eb="16">
      <t>ヒカク</t>
    </rPh>
    <rPh sb="18" eb="20">
      <t>ゲンショウ</t>
    </rPh>
    <rPh sb="30" eb="32">
      <t>シタマワ</t>
    </rPh>
    <rPh sb="209" eb="213">
      <t>イッパンカイケイ</t>
    </rPh>
    <rPh sb="213" eb="216">
      <t>フタンガク</t>
    </rPh>
    <rPh sb="217" eb="219">
      <t>ミナオ</t>
    </rPh>
    <rPh sb="227" eb="229">
      <t>ゾウカ</t>
    </rPh>
    <rPh sb="421" eb="422">
      <t>ヨコ</t>
    </rPh>
    <phoneticPr fontId="4"/>
  </si>
  <si>
    <t>　農業集落排水事業は、一般会計からの繰出金による赤字補てんを行っている。そのため、経営改善に向けた事業の見直し、適正な使用料収入の確保及び接続促進に引き続き取り組む必要がある。また、経営の見える化を推進し、将来にわたって持続的・安定的な経営を確保するために、経営基盤強化と財政マネジメント向上に向けた取り組みを実施し、赤字額の削減に努める。
　管渠の整備については、地域の実情や経済性に応じた効率的で適切な整備手法を選定し、計画的に進めていくと共に、資金計画を適正に管理しながら経営を行う必要がある。また、令和4年度に改定した経営戦略をPDCAサイクルにより毎年検証し、経営状況の更なる改善を図る。
　併せて、適正な使用料収入の確保と接続推進を図るため、市民に対し下水道事業への理解を深めていただくための情報発信や啓発事業を継続的に行うように努める。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</si>
</sst>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41-46F6-B5C3-D1CDB61FCB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2F41-46F6-B5C3-D1CDB61FCB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22.52</c:v>
                </c:pt>
                <c:pt idx="2">
                  <c:v>47.48</c:v>
                </c:pt>
                <c:pt idx="3">
                  <c:v>51.9</c:v>
                </c:pt>
                <c:pt idx="4">
                  <c:v>51.73</c:v>
                </c:pt>
              </c:numCache>
            </c:numRef>
          </c:val>
          <c:extLst>
            <c:ext xmlns:c16="http://schemas.microsoft.com/office/drawing/2014/chart" uri="{C3380CC4-5D6E-409C-BE32-E72D297353CC}">
              <c16:uniqueId val="{00000000-A7AE-4CE4-B432-96BAAC4A16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A7AE-4CE4-B432-96BAAC4A16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78.38</c:v>
                </c:pt>
                <c:pt idx="2">
                  <c:v>82.65</c:v>
                </c:pt>
                <c:pt idx="3">
                  <c:v>91.41</c:v>
                </c:pt>
                <c:pt idx="4">
                  <c:v>94.88</c:v>
                </c:pt>
              </c:numCache>
            </c:numRef>
          </c:val>
          <c:extLst>
            <c:ext xmlns:c16="http://schemas.microsoft.com/office/drawing/2014/chart" uri="{C3380CC4-5D6E-409C-BE32-E72D297353CC}">
              <c16:uniqueId val="{00000000-A356-4A8E-886A-97D09E614D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A356-4A8E-886A-97D09E614D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69.67</c:v>
                </c:pt>
                <c:pt idx="2">
                  <c:v>96.06</c:v>
                </c:pt>
                <c:pt idx="3">
                  <c:v>107.06</c:v>
                </c:pt>
                <c:pt idx="4">
                  <c:v>98.69</c:v>
                </c:pt>
              </c:numCache>
            </c:numRef>
          </c:val>
          <c:extLst>
            <c:ext xmlns:c16="http://schemas.microsoft.com/office/drawing/2014/chart" uri="{C3380CC4-5D6E-409C-BE32-E72D297353CC}">
              <c16:uniqueId val="{00000000-4D2A-43D1-8D1A-73108B9CC8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4D2A-43D1-8D1A-73108B9CC8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2.98</c:v>
                </c:pt>
                <c:pt idx="2">
                  <c:v>5.75</c:v>
                </c:pt>
                <c:pt idx="3">
                  <c:v>8.7100000000000009</c:v>
                </c:pt>
                <c:pt idx="4">
                  <c:v>11.56</c:v>
                </c:pt>
              </c:numCache>
            </c:numRef>
          </c:val>
          <c:extLst>
            <c:ext xmlns:c16="http://schemas.microsoft.com/office/drawing/2014/chart" uri="{C3380CC4-5D6E-409C-BE32-E72D297353CC}">
              <c16:uniqueId val="{00000000-DB85-40E0-BFC9-B43EBE0699E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DB85-40E0-BFC9-B43EBE0699E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6CA-446B-84DB-7687155E7A3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E6CA-446B-84DB-7687155E7A3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190.37</c:v>
                </c:pt>
                <c:pt idx="2">
                  <c:v>252.32</c:v>
                </c:pt>
                <c:pt idx="3" formatCode="#,##0.00;&quot;△&quot;#,##0.00">
                  <c:v>0</c:v>
                </c:pt>
                <c:pt idx="4" formatCode="#,##0.00;&quot;△&quot;#,##0.00">
                  <c:v>0</c:v>
                </c:pt>
              </c:numCache>
            </c:numRef>
          </c:val>
          <c:extLst>
            <c:ext xmlns:c16="http://schemas.microsoft.com/office/drawing/2014/chart" uri="{C3380CC4-5D6E-409C-BE32-E72D297353CC}">
              <c16:uniqueId val="{00000000-4B5D-4A6D-B1F9-F81AD4F3FB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4B5D-4A6D-B1F9-F81AD4F3FB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79.41</c:v>
                </c:pt>
                <c:pt idx="2">
                  <c:v>61.53</c:v>
                </c:pt>
                <c:pt idx="3">
                  <c:v>187.56</c:v>
                </c:pt>
                <c:pt idx="4">
                  <c:v>155.13</c:v>
                </c:pt>
              </c:numCache>
            </c:numRef>
          </c:val>
          <c:extLst>
            <c:ext xmlns:c16="http://schemas.microsoft.com/office/drawing/2014/chart" uri="{C3380CC4-5D6E-409C-BE32-E72D297353CC}">
              <c16:uniqueId val="{00000000-7436-4FCF-BD89-3BF1302EA0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7436-4FCF-BD89-3BF1302EA0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6512.33</c:v>
                </c:pt>
                <c:pt idx="2">
                  <c:v>730.34</c:v>
                </c:pt>
                <c:pt idx="3" formatCode="#,##0.00;&quot;△&quot;#,##0.00">
                  <c:v>0</c:v>
                </c:pt>
                <c:pt idx="4">
                  <c:v>4242.8900000000003</c:v>
                </c:pt>
              </c:numCache>
            </c:numRef>
          </c:val>
          <c:extLst>
            <c:ext xmlns:c16="http://schemas.microsoft.com/office/drawing/2014/chart" uri="{C3380CC4-5D6E-409C-BE32-E72D297353CC}">
              <c16:uniqueId val="{00000000-253F-4BC1-8AEF-6D6EA72D30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253F-4BC1-8AEF-6D6EA72D30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19.21</c:v>
                </c:pt>
                <c:pt idx="2">
                  <c:v>31.02</c:v>
                </c:pt>
                <c:pt idx="3">
                  <c:v>36.08</c:v>
                </c:pt>
                <c:pt idx="4">
                  <c:v>37.51</c:v>
                </c:pt>
              </c:numCache>
            </c:numRef>
          </c:val>
          <c:extLst>
            <c:ext xmlns:c16="http://schemas.microsoft.com/office/drawing/2014/chart" uri="{C3380CC4-5D6E-409C-BE32-E72D297353CC}">
              <c16:uniqueId val="{00000000-8972-4D24-AA4E-430515F443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8972-4D24-AA4E-430515F443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748.62</c:v>
                </c:pt>
                <c:pt idx="2">
                  <c:v>466.77</c:v>
                </c:pt>
                <c:pt idx="3">
                  <c:v>400.81</c:v>
                </c:pt>
                <c:pt idx="4">
                  <c:v>384.35</c:v>
                </c:pt>
              </c:numCache>
            </c:numRef>
          </c:val>
          <c:extLst>
            <c:ext xmlns:c16="http://schemas.microsoft.com/office/drawing/2014/chart" uri="{C3380CC4-5D6E-409C-BE32-E72D297353CC}">
              <c16:uniqueId val="{00000000-BB94-4972-BAA2-81F139B6C9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BB94-4972-BAA2-81F139B6C9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9"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福岡県　古賀市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59234</v>
      </c>
      <c r="AM8" s="37"/>
      <c r="AN8" s="37"/>
      <c r="AO8" s="37"/>
      <c r="AP8" s="37"/>
      <c r="AQ8" s="37"/>
      <c r="AR8" s="37"/>
      <c r="AS8" s="37"/>
      <c r="AT8" s="38">
        <f>データ!T6</f>
        <v>42.07</v>
      </c>
      <c r="AU8" s="38"/>
      <c r="AV8" s="38"/>
      <c r="AW8" s="38"/>
      <c r="AX8" s="38"/>
      <c r="AY8" s="38"/>
      <c r="AZ8" s="38"/>
      <c r="BA8" s="38"/>
      <c r="BB8" s="38">
        <f>データ!U6</f>
        <v>1407.99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51.26</v>
      </c>
      <c r="J10" s="38"/>
      <c r="K10" s="38"/>
      <c r="L10" s="38"/>
      <c r="M10" s="38"/>
      <c r="N10" s="38"/>
      <c r="O10" s="38"/>
      <c r="P10" s="38">
        <f>データ!P6</f>
        <v>5.78</v>
      </c>
      <c r="Q10" s="38"/>
      <c r="R10" s="38"/>
      <c r="S10" s="38"/>
      <c r="T10" s="38"/>
      <c r="U10" s="38"/>
      <c r="V10" s="38"/>
      <c r="W10" s="38">
        <f>データ!Q6</f>
        <v>77.540000000000006</v>
      </c>
      <c r="X10" s="38"/>
      <c r="Y10" s="38"/>
      <c r="Z10" s="38"/>
      <c r="AA10" s="38"/>
      <c r="AB10" s="38"/>
      <c r="AC10" s="38"/>
      <c r="AD10" s="37">
        <f>データ!R6</f>
        <v>3040</v>
      </c>
      <c r="AE10" s="37"/>
      <c r="AF10" s="37"/>
      <c r="AG10" s="37"/>
      <c r="AH10" s="37"/>
      <c r="AI10" s="37"/>
      <c r="AJ10" s="37"/>
      <c r="AK10" s="2"/>
      <c r="AL10" s="37">
        <f>データ!V6</f>
        <v>3417</v>
      </c>
      <c r="AM10" s="37"/>
      <c r="AN10" s="37"/>
      <c r="AO10" s="37"/>
      <c r="AP10" s="37"/>
      <c r="AQ10" s="37"/>
      <c r="AR10" s="37"/>
      <c r="AS10" s="37"/>
      <c r="AT10" s="38">
        <f>データ!W6</f>
        <v>0.51</v>
      </c>
      <c r="AU10" s="38"/>
      <c r="AV10" s="38"/>
      <c r="AW10" s="38"/>
      <c r="AX10" s="38"/>
      <c r="AY10" s="38"/>
      <c r="AZ10" s="38"/>
      <c r="BA10" s="38"/>
      <c r="BB10" s="38">
        <f>データ!X6</f>
        <v>6700</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2"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2" hidden="1"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8.600000000000001"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8.600000000000001"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8.600000000000001"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VPiHx6bDPg9LnGT9/Ne+oqu+2+U51wvQeH6s2Tn31hzfuxHd9KF+HMkfKFhW+iP/UBlbpNwg5ZWy/8aN0Wryg==" saltValue="I0qlYCm9MaGXevWPv+qtj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402231</v>
      </c>
      <c r="D6" s="19">
        <f t="shared" si="3"/>
        <v>46</v>
      </c>
      <c r="E6" s="19">
        <f t="shared" si="3"/>
        <v>17</v>
      </c>
      <c r="F6" s="19">
        <f t="shared" si="3"/>
        <v>5</v>
      </c>
      <c r="G6" s="19">
        <f t="shared" si="3"/>
        <v>0</v>
      </c>
      <c r="H6" s="19" t="str">
        <f t="shared" si="3"/>
        <v>福岡県　古賀市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51.26</v>
      </c>
      <c r="P6" s="20">
        <f t="shared" si="3"/>
        <v>5.78</v>
      </c>
      <c r="Q6" s="20">
        <f t="shared" si="3"/>
        <v>77.540000000000006</v>
      </c>
      <c r="R6" s="20">
        <f t="shared" si="3"/>
        <v>3040</v>
      </c>
      <c r="S6" s="20">
        <f t="shared" si="3"/>
        <v>59234</v>
      </c>
      <c r="T6" s="20">
        <f t="shared" si="3"/>
        <v>42.07</v>
      </c>
      <c r="U6" s="20">
        <f t="shared" si="3"/>
        <v>1407.99</v>
      </c>
      <c r="V6" s="20">
        <f t="shared" si="3"/>
        <v>3417</v>
      </c>
      <c r="W6" s="20">
        <f t="shared" si="3"/>
        <v>0.51</v>
      </c>
      <c r="X6" s="20">
        <f t="shared" si="3"/>
        <v>6700</v>
      </c>
      <c r="Y6" s="21" t="str">
        <f>IF(Y7="",NA(),Y7)</f>
        <v>-</v>
      </c>
      <c r="Z6" s="21">
        <f t="shared" ref="Z6:AH6" si="4">IF(Z7="",NA(),Z7)</f>
        <v>69.67</v>
      </c>
      <c r="AA6" s="21">
        <f t="shared" si="4"/>
        <v>96.06</v>
      </c>
      <c r="AB6" s="21">
        <f t="shared" si="4"/>
        <v>107.06</v>
      </c>
      <c r="AC6" s="21">
        <f t="shared" si="4"/>
        <v>98.69</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1">
        <f t="shared" ref="AK6:AS6" si="5">IF(AK7="",NA(),AK7)</f>
        <v>190.37</v>
      </c>
      <c r="AL6" s="21">
        <f t="shared" si="5"/>
        <v>252.32</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79.41</v>
      </c>
      <c r="AW6" s="21">
        <f t="shared" si="6"/>
        <v>61.53</v>
      </c>
      <c r="AX6" s="21">
        <f t="shared" si="6"/>
        <v>187.56</v>
      </c>
      <c r="AY6" s="21">
        <f t="shared" si="6"/>
        <v>155.13</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6512.33</v>
      </c>
      <c r="BH6" s="21">
        <f t="shared" si="7"/>
        <v>730.34</v>
      </c>
      <c r="BI6" s="20">
        <f t="shared" si="7"/>
        <v>0</v>
      </c>
      <c r="BJ6" s="21">
        <f t="shared" si="7"/>
        <v>4242.8900000000003</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19.21</v>
      </c>
      <c r="BS6" s="21">
        <f t="shared" si="8"/>
        <v>31.02</v>
      </c>
      <c r="BT6" s="21">
        <f t="shared" si="8"/>
        <v>36.08</v>
      </c>
      <c r="BU6" s="21">
        <f t="shared" si="8"/>
        <v>37.51</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748.62</v>
      </c>
      <c r="CD6" s="21">
        <f t="shared" si="9"/>
        <v>466.77</v>
      </c>
      <c r="CE6" s="21">
        <f t="shared" si="9"/>
        <v>400.81</v>
      </c>
      <c r="CF6" s="21">
        <f t="shared" si="9"/>
        <v>384.35</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22.52</v>
      </c>
      <c r="CO6" s="21">
        <f t="shared" si="10"/>
        <v>47.48</v>
      </c>
      <c r="CP6" s="21">
        <f t="shared" si="10"/>
        <v>51.9</v>
      </c>
      <c r="CQ6" s="21">
        <f t="shared" si="10"/>
        <v>51.73</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78.38</v>
      </c>
      <c r="CZ6" s="21">
        <f t="shared" si="11"/>
        <v>82.65</v>
      </c>
      <c r="DA6" s="21">
        <f t="shared" si="11"/>
        <v>91.41</v>
      </c>
      <c r="DB6" s="21">
        <f t="shared" si="11"/>
        <v>94.88</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2.98</v>
      </c>
      <c r="DK6" s="21">
        <f t="shared" si="12"/>
        <v>5.75</v>
      </c>
      <c r="DL6" s="21">
        <f t="shared" si="12"/>
        <v>8.7100000000000009</v>
      </c>
      <c r="DM6" s="21">
        <f t="shared" si="12"/>
        <v>11.56</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2">
      <c r="A7" s="14"/>
      <c r="B7" s="23">
        <v>2022</v>
      </c>
      <c r="C7" s="23">
        <v>402231</v>
      </c>
      <c r="D7" s="23">
        <v>46</v>
      </c>
      <c r="E7" s="23">
        <v>17</v>
      </c>
      <c r="F7" s="23">
        <v>5</v>
      </c>
      <c r="G7" s="23">
        <v>0</v>
      </c>
      <c r="H7" s="23" t="s">
        <v>96</v>
      </c>
      <c r="I7" s="23" t="s">
        <v>97</v>
      </c>
      <c r="J7" s="23" t="s">
        <v>98</v>
      </c>
      <c r="K7" s="23" t="s">
        <v>99</v>
      </c>
      <c r="L7" s="23" t="s">
        <v>100</v>
      </c>
      <c r="M7" s="23" t="s">
        <v>101</v>
      </c>
      <c r="N7" s="24" t="s">
        <v>102</v>
      </c>
      <c r="O7" s="24">
        <v>51.26</v>
      </c>
      <c r="P7" s="24">
        <v>5.78</v>
      </c>
      <c r="Q7" s="24">
        <v>77.540000000000006</v>
      </c>
      <c r="R7" s="24">
        <v>3040</v>
      </c>
      <c r="S7" s="24">
        <v>59234</v>
      </c>
      <c r="T7" s="24">
        <v>42.07</v>
      </c>
      <c r="U7" s="24">
        <v>1407.99</v>
      </c>
      <c r="V7" s="24">
        <v>3417</v>
      </c>
      <c r="W7" s="24">
        <v>0.51</v>
      </c>
      <c r="X7" s="24">
        <v>6700</v>
      </c>
      <c r="Y7" s="24" t="s">
        <v>102</v>
      </c>
      <c r="Z7" s="24">
        <v>69.67</v>
      </c>
      <c r="AA7" s="24">
        <v>96.06</v>
      </c>
      <c r="AB7" s="24">
        <v>107.06</v>
      </c>
      <c r="AC7" s="24">
        <v>98.69</v>
      </c>
      <c r="AD7" s="24" t="s">
        <v>102</v>
      </c>
      <c r="AE7" s="24">
        <v>103.6</v>
      </c>
      <c r="AF7" s="24">
        <v>106.37</v>
      </c>
      <c r="AG7" s="24">
        <v>106.07</v>
      </c>
      <c r="AH7" s="24">
        <v>105.5</v>
      </c>
      <c r="AI7" s="24">
        <v>103.61</v>
      </c>
      <c r="AJ7" s="24" t="s">
        <v>102</v>
      </c>
      <c r="AK7" s="24">
        <v>190.37</v>
      </c>
      <c r="AL7" s="24">
        <v>252.32</v>
      </c>
      <c r="AM7" s="24">
        <v>0</v>
      </c>
      <c r="AN7" s="24">
        <v>0</v>
      </c>
      <c r="AO7" s="24" t="s">
        <v>102</v>
      </c>
      <c r="AP7" s="24">
        <v>193.99</v>
      </c>
      <c r="AQ7" s="24">
        <v>139.02000000000001</v>
      </c>
      <c r="AR7" s="24">
        <v>132.04</v>
      </c>
      <c r="AS7" s="24">
        <v>145.43</v>
      </c>
      <c r="AT7" s="24">
        <v>133.62</v>
      </c>
      <c r="AU7" s="24" t="s">
        <v>102</v>
      </c>
      <c r="AV7" s="24">
        <v>79.41</v>
      </c>
      <c r="AW7" s="24">
        <v>61.53</v>
      </c>
      <c r="AX7" s="24">
        <v>187.56</v>
      </c>
      <c r="AY7" s="24">
        <v>155.13</v>
      </c>
      <c r="AZ7" s="24" t="s">
        <v>102</v>
      </c>
      <c r="BA7" s="24">
        <v>26.99</v>
      </c>
      <c r="BB7" s="24">
        <v>29.13</v>
      </c>
      <c r="BC7" s="24">
        <v>35.69</v>
      </c>
      <c r="BD7" s="24">
        <v>38.4</v>
      </c>
      <c r="BE7" s="24">
        <v>36.94</v>
      </c>
      <c r="BF7" s="24" t="s">
        <v>102</v>
      </c>
      <c r="BG7" s="24">
        <v>6512.33</v>
      </c>
      <c r="BH7" s="24">
        <v>730.34</v>
      </c>
      <c r="BI7" s="24">
        <v>0</v>
      </c>
      <c r="BJ7" s="24">
        <v>4242.8900000000003</v>
      </c>
      <c r="BK7" s="24" t="s">
        <v>102</v>
      </c>
      <c r="BL7" s="24">
        <v>826.83</v>
      </c>
      <c r="BM7" s="24">
        <v>867.83</v>
      </c>
      <c r="BN7" s="24">
        <v>791.76</v>
      </c>
      <c r="BO7" s="24">
        <v>900.82</v>
      </c>
      <c r="BP7" s="24">
        <v>809.19</v>
      </c>
      <c r="BQ7" s="24" t="s">
        <v>102</v>
      </c>
      <c r="BR7" s="24">
        <v>19.21</v>
      </c>
      <c r="BS7" s="24">
        <v>31.02</v>
      </c>
      <c r="BT7" s="24">
        <v>36.08</v>
      </c>
      <c r="BU7" s="24">
        <v>37.51</v>
      </c>
      <c r="BV7" s="24" t="s">
        <v>102</v>
      </c>
      <c r="BW7" s="24">
        <v>57.31</v>
      </c>
      <c r="BX7" s="24">
        <v>57.08</v>
      </c>
      <c r="BY7" s="24">
        <v>56.26</v>
      </c>
      <c r="BZ7" s="24">
        <v>52.94</v>
      </c>
      <c r="CA7" s="24">
        <v>57.02</v>
      </c>
      <c r="CB7" s="24" t="s">
        <v>102</v>
      </c>
      <c r="CC7" s="24">
        <v>748.62</v>
      </c>
      <c r="CD7" s="24">
        <v>466.77</v>
      </c>
      <c r="CE7" s="24">
        <v>400.81</v>
      </c>
      <c r="CF7" s="24">
        <v>384.35</v>
      </c>
      <c r="CG7" s="24" t="s">
        <v>102</v>
      </c>
      <c r="CH7" s="24">
        <v>273.52</v>
      </c>
      <c r="CI7" s="24">
        <v>274.99</v>
      </c>
      <c r="CJ7" s="24">
        <v>282.08999999999997</v>
      </c>
      <c r="CK7" s="24">
        <v>303.27999999999997</v>
      </c>
      <c r="CL7" s="24">
        <v>273.68</v>
      </c>
      <c r="CM7" s="24" t="s">
        <v>102</v>
      </c>
      <c r="CN7" s="24">
        <v>22.52</v>
      </c>
      <c r="CO7" s="24">
        <v>47.48</v>
      </c>
      <c r="CP7" s="24">
        <v>51.9</v>
      </c>
      <c r="CQ7" s="24">
        <v>51.73</v>
      </c>
      <c r="CR7" s="24" t="s">
        <v>102</v>
      </c>
      <c r="CS7" s="24">
        <v>50.14</v>
      </c>
      <c r="CT7" s="24">
        <v>54.83</v>
      </c>
      <c r="CU7" s="24">
        <v>66.53</v>
      </c>
      <c r="CV7" s="24">
        <v>52.35</v>
      </c>
      <c r="CW7" s="24">
        <v>52.55</v>
      </c>
      <c r="CX7" s="24" t="s">
        <v>102</v>
      </c>
      <c r="CY7" s="24">
        <v>78.38</v>
      </c>
      <c r="CZ7" s="24">
        <v>82.65</v>
      </c>
      <c r="DA7" s="24">
        <v>91.41</v>
      </c>
      <c r="DB7" s="24">
        <v>94.88</v>
      </c>
      <c r="DC7" s="24" t="s">
        <v>102</v>
      </c>
      <c r="DD7" s="24">
        <v>84.98</v>
      </c>
      <c r="DE7" s="24">
        <v>84.7</v>
      </c>
      <c r="DF7" s="24">
        <v>84.67</v>
      </c>
      <c r="DG7" s="24">
        <v>84.39</v>
      </c>
      <c r="DH7" s="24">
        <v>87.3</v>
      </c>
      <c r="DI7" s="24" t="s">
        <v>102</v>
      </c>
      <c r="DJ7" s="24">
        <v>2.98</v>
      </c>
      <c r="DK7" s="24">
        <v>5.75</v>
      </c>
      <c r="DL7" s="24">
        <v>8.7100000000000009</v>
      </c>
      <c r="DM7" s="24">
        <v>11.56</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2024-01-30T01:08:49Z</cp:lastPrinted>
  <dcterms:created xsi:type="dcterms:W3CDTF">2023-12-12T01:04:21Z</dcterms:created>
  <dcterms:modified xsi:type="dcterms:W3CDTF">2024-01-30T01:16:13Z</dcterms:modified>
  <cp:category/>
</cp:coreProperties>
</file>