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454\Desktop\"/>
    </mc:Choice>
  </mc:AlternateContent>
  <workbookProtection workbookPassword="B319" lockStructure="1"/>
  <bookViews>
    <workbookView xWindow="0" yWindow="0" windowWidth="23040" windowHeight="9096"/>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W8" i="4"/>
  <c r="P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<sst xmlns="http://schemas.openxmlformats.org/spreadsheetml/2006/main" count="232" uniqueCount="120">
  <si>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</si>
  <si>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</si>
  <si>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</si>
  <si>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</si>
  <si>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</si>
  <si>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</si>
  <si>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</si>
  <si>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</si>
  <si>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</si>
  <si>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</si>
  <si>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</si>
  <si>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</si>
  <si>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</si>
  <si>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</si>
  <si>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</si>
  <si>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</si>
  <si>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</si>
  <si>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</si>
  <si>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</si>
  <si>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</si>
  <si>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</si>
  <si>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</si>
  <si>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</si>
  <si>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</si>
  <si>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</si>
  <si>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</si>
  <si>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</si>
  <si>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</si>
  <si>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</si>
  <si>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</si>
  <si>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</si>
  <si>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</si>
  <si>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</si>
  <si>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</si>
  <si>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</si>
  <si>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</si>
  <si>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</si>
  <si>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</si>
  <si>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</si>
  <si>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</si>
  <si>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</si>
  <si>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</si>
  <si>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</si>
  <si>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</si>
  <si>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</si>
  <si>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</si>
  <si>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</si>
  <si>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</si>
  <si>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</si>
  <si>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</si>
  <si>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</si>
  <si>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</si>
  <si>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</si>
  <si>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</si>
  <si>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</si>
  <si>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</si>
  <si>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</si>
  <si>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</si>
  <si>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</si>
  <si>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</si>
  <si>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</si>
  <si>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</si>
  <si>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</si>
  <si>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</si>
  <si>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</si>
  <si>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</si>
  <si>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</si>
  <si>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</si>
  <si>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</si>
  <si>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</si>
  <si>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</si>
  <si>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</si>
  <si>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</si>
  <si>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</si>
  <si>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</si>
  <si>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</si>
  <si>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</si>
  <si>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</si>
  <si>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</si>
  <si>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</si>
  <si>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</si>
  <si>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</si>
  <si>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</si>
  <si>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</si>
  <si>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</si>
  <si>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</si>
  <si>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</si>
  <si>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</si>
  <si>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</si>
  <si>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</si>
  <si>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</si>
  <si>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</si>
  <si>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</si>
  <si>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</si>
  <si>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</si>
  <si>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</si>
  <si>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</si>
  <si>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</si>
  <si>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</si>
  <si>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</si>
  <si>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</si>
  <si>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</si>
  <si>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</si>
  <si>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</si>
  <si>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</si>
  <si>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福岡県　古賀市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</si>
  <si>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</si>
  <si>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</si>
  <si>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</si>
  <si>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</si>
  <si>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</si>
  <si>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</si>
  <si>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</si>
  <si>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</si>
  <si>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</si>
  <si>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</si>
  <si>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有形固定資産減価償却率は年々増加しており、減価償却が進んでいることを示す。
　経年化率は類似団体平均値と比べて高い値を示しており、今後も耐用年数を経過した老朽管は年々増加する見込みであることから、計画的に管路更新を進めていく必要がある。
　本市においては、老朽配水管について将来にわたる更新費用を算定し、各年度においてその費用を平準化し計画的に更新を行っていく予定としている。</t>
    <rPh sb="1" eb="3">
      <t>ユウケイ</t>
    </rPh>
    <rPh sb="3" eb="5">
      <t>コテイ</t>
    </rPh>
    <rPh sb="5" eb="7">
      <t>シサン</t>
    </rPh>
    <rPh sb="7" eb="9">
      <t>ゲンカ</t>
    </rPh>
    <rPh sb="9" eb="11">
      <t>ショウキャク</t>
    </rPh>
    <rPh sb="11" eb="12">
      <t>リツ</t>
    </rPh>
    <rPh sb="13" eb="15">
      <t>ネンネン</t>
    </rPh>
    <rPh sb="15" eb="17">
      <t>ゾウカ</t>
    </rPh>
    <rPh sb="22" eb="24">
      <t>ゲンカ</t>
    </rPh>
    <rPh sb="24" eb="26">
      <t>ショウキャク</t>
    </rPh>
    <rPh sb="27" eb="28">
      <t>スス</t>
    </rPh>
    <rPh sb="35" eb="36">
      <t>シメ</t>
    </rPh>
    <rPh sb="40" eb="43">
      <t>ケイネンカ</t>
    </rPh>
    <rPh sb="43" eb="44">
      <t>リツ</t>
    </rPh>
    <rPh sb="45" eb="47">
      <t>ルイジ</t>
    </rPh>
    <rPh sb="47" eb="49">
      <t>ダンタイ</t>
    </rPh>
    <rPh sb="49" eb="52">
      <t>ヘイキンチ</t>
    </rPh>
    <rPh sb="53" eb="54">
      <t>クラ</t>
    </rPh>
    <rPh sb="56" eb="57">
      <t>タカ</t>
    </rPh>
    <rPh sb="58" eb="59">
      <t>アタイ</t>
    </rPh>
    <rPh sb="60" eb="61">
      <t>シメ</t>
    </rPh>
    <rPh sb="66" eb="68">
      <t>コンゴ</t>
    </rPh>
    <rPh sb="69" eb="71">
      <t>タイヨウ</t>
    </rPh>
    <rPh sb="71" eb="73">
      <t>ネンスウ</t>
    </rPh>
    <rPh sb="74" eb="76">
      <t>ケイカ</t>
    </rPh>
    <rPh sb="78" eb="80">
      <t>ロウキュウ</t>
    </rPh>
    <rPh sb="80" eb="81">
      <t>カン</t>
    </rPh>
    <rPh sb="82" eb="84">
      <t>ネンネン</t>
    </rPh>
    <rPh sb="84" eb="86">
      <t>ゾウカ</t>
    </rPh>
    <rPh sb="88" eb="90">
      <t>ミコ</t>
    </rPh>
    <rPh sb="99" eb="102">
      <t>ケイカクテキ</t>
    </rPh>
    <rPh sb="103" eb="105">
      <t>カンロ</t>
    </rPh>
    <rPh sb="105" eb="107">
      <t>コウシン</t>
    </rPh>
    <rPh sb="108" eb="109">
      <t>スス</t>
    </rPh>
    <rPh sb="113" eb="115">
      <t>ヒツヨウ</t>
    </rPh>
    <rPh sb="121" eb="122">
      <t>ホン</t>
    </rPh>
    <rPh sb="122" eb="123">
      <t>シ</t>
    </rPh>
    <rPh sb="129" eb="131">
      <t>ロウキュウ</t>
    </rPh>
    <rPh sb="131" eb="134">
      <t>ハイスイカン</t>
    </rPh>
    <rPh sb="138" eb="140">
      <t>ショウライ</t>
    </rPh>
    <rPh sb="144" eb="146">
      <t>コウシン</t>
    </rPh>
    <rPh sb="146" eb="148">
      <t>ヒヨウ</t>
    </rPh>
    <rPh sb="149" eb="151">
      <t>サンテイ</t>
    </rPh>
    <rPh sb="153" eb="154">
      <t>カク</t>
    </rPh>
    <rPh sb="154" eb="156">
      <t>ネンド</t>
    </rPh>
    <rPh sb="162" eb="164">
      <t>ヒヨウ</t>
    </rPh>
    <rPh sb="165" eb="168">
      <t>ヘイジュンカ</t>
    </rPh>
    <rPh sb="169" eb="172">
      <t>ケイカクテキ</t>
    </rPh>
    <rPh sb="173" eb="175">
      <t>コウシン</t>
    </rPh>
    <rPh sb="176" eb="177">
      <t>オコナ</t>
    </rPh>
    <rPh sb="181" eb="183">
      <t>ヨテイ</t>
    </rPh>
    <phoneticPr fontId="4"/>
  </si>
  <si>
    <t>　古賀市水道事業では、現在自己浄水と受水により経営を進めているが、今後は受水増量の計画となっていることや、将来の水需要減少の予測等により、自己水源による浄水量は更なる減少を迫られることとなる。
　一方で、現有施設における多額の維持管理や更新費用は今後も必要となり、厳しい経営状況が続くものと思われる。健全な事業の持続性を維持するためには、今後施設規模の適正化を図るとともに将来必要な施設更新に備え財源確保を行いながら、事業規模に応じた経営を行うことが必要である。
　これらを踏まえて、今後の経営改善に努めていく。</t>
    <rPh sb="1" eb="4">
      <t>コガシ</t>
    </rPh>
    <rPh sb="4" eb="6">
      <t>スイドウ</t>
    </rPh>
    <rPh sb="6" eb="8">
      <t>ジギョウ</t>
    </rPh>
    <rPh sb="11" eb="13">
      <t>ゲンザイ</t>
    </rPh>
    <rPh sb="13" eb="15">
      <t>ジコ</t>
    </rPh>
    <rPh sb="15" eb="17">
      <t>ジョウスイ</t>
    </rPh>
    <rPh sb="18" eb="20">
      <t>ジュスイ</t>
    </rPh>
    <rPh sb="23" eb="25">
      <t>ケイエイ</t>
    </rPh>
    <rPh sb="26" eb="27">
      <t>スス</t>
    </rPh>
    <rPh sb="33" eb="35">
      <t>コンゴ</t>
    </rPh>
    <rPh sb="36" eb="38">
      <t>ジュスイ</t>
    </rPh>
    <rPh sb="38" eb="40">
      <t>ゾウリョウ</t>
    </rPh>
    <rPh sb="41" eb="43">
      <t>ケイカク</t>
    </rPh>
    <rPh sb="53" eb="55">
      <t>ショウライ</t>
    </rPh>
    <rPh sb="56" eb="57">
      <t>ミズ</t>
    </rPh>
    <rPh sb="57" eb="59">
      <t>ジュヨウ</t>
    </rPh>
    <rPh sb="59" eb="61">
      <t>ゲンショウ</t>
    </rPh>
    <rPh sb="62" eb="64">
      <t>ヨソク</t>
    </rPh>
    <rPh sb="64" eb="65">
      <t>トウ</t>
    </rPh>
    <rPh sb="69" eb="71">
      <t>ジコ</t>
    </rPh>
    <rPh sb="71" eb="73">
      <t>スイゲン</t>
    </rPh>
    <rPh sb="76" eb="78">
      <t>ジョウスイ</t>
    </rPh>
    <rPh sb="78" eb="79">
      <t>リョウ</t>
    </rPh>
    <rPh sb="80" eb="81">
      <t>サラ</t>
    </rPh>
    <rPh sb="83" eb="85">
      <t>ゲンショウ</t>
    </rPh>
    <rPh sb="86" eb="87">
      <t>セマ</t>
    </rPh>
    <rPh sb="98" eb="100">
      <t>イッポウ</t>
    </rPh>
    <rPh sb="102" eb="104">
      <t>ゲンユウ</t>
    </rPh>
    <rPh sb="104" eb="106">
      <t>シセツ</t>
    </rPh>
    <rPh sb="110" eb="112">
      <t>タガク</t>
    </rPh>
    <rPh sb="113" eb="115">
      <t>イジ</t>
    </rPh>
    <rPh sb="115" eb="117">
      <t>カンリ</t>
    </rPh>
    <rPh sb="118" eb="120">
      <t>コウシン</t>
    </rPh>
    <rPh sb="120" eb="122">
      <t>ヒヨウ</t>
    </rPh>
    <rPh sb="123" eb="125">
      <t>コンゴ</t>
    </rPh>
    <rPh sb="126" eb="128">
      <t>ヒツヨウ</t>
    </rPh>
    <rPh sb="132" eb="133">
      <t>キビ</t>
    </rPh>
    <rPh sb="135" eb="137">
      <t>ケイエイ</t>
    </rPh>
    <rPh sb="137" eb="139">
      <t>ジョウキョウ</t>
    </rPh>
    <rPh sb="140" eb="141">
      <t>ツヅ</t>
    </rPh>
    <rPh sb="145" eb="146">
      <t>オモ</t>
    </rPh>
    <rPh sb="150" eb="152">
      <t>ケンゼン</t>
    </rPh>
    <rPh sb="153" eb="155">
      <t>ジギョウ</t>
    </rPh>
    <rPh sb="156" eb="159">
      <t>ジゾクセイ</t>
    </rPh>
    <rPh sb="160" eb="162">
      <t>イジ</t>
    </rPh>
    <rPh sb="169" eb="171">
      <t>コンゴ</t>
    </rPh>
    <rPh sb="171" eb="173">
      <t>シセツ</t>
    </rPh>
    <rPh sb="173" eb="175">
      <t>キボ</t>
    </rPh>
    <rPh sb="176" eb="179">
      <t>テキセイカ</t>
    </rPh>
    <rPh sb="180" eb="181">
      <t>ハカ</t>
    </rPh>
    <rPh sb="186" eb="188">
      <t>ショウライ</t>
    </rPh>
    <rPh sb="188" eb="190">
      <t>ヒツヨウ</t>
    </rPh>
    <rPh sb="191" eb="193">
      <t>シセツ</t>
    </rPh>
    <rPh sb="193" eb="195">
      <t>コウシン</t>
    </rPh>
    <rPh sb="196" eb="197">
      <t>ソナ</t>
    </rPh>
    <rPh sb="198" eb="200">
      <t>ザイゲン</t>
    </rPh>
    <rPh sb="200" eb="202">
      <t>カクホ</t>
    </rPh>
    <rPh sb="203" eb="204">
      <t>オコナ</t>
    </rPh>
    <rPh sb="209" eb="211">
      <t>ジギョウ</t>
    </rPh>
    <rPh sb="211" eb="213">
      <t>キボ</t>
    </rPh>
    <rPh sb="214" eb="215">
      <t>オウ</t>
    </rPh>
    <rPh sb="217" eb="219">
      <t>ケイエイ</t>
    </rPh>
    <rPh sb="220" eb="221">
      <t>オコナ</t>
    </rPh>
    <rPh sb="225" eb="227">
      <t>ヒツヨウ</t>
    </rPh>
    <rPh sb="237" eb="238">
      <t>フ</t>
    </rPh>
    <rPh sb="242" eb="244">
      <t>コンゴ</t>
    </rPh>
    <rPh sb="245" eb="247">
      <t>ケイエイ</t>
    </rPh>
    <rPh sb="247" eb="249">
      <t>カイゼン</t>
    </rPh>
    <rPh sb="250" eb="251">
      <t>ツト</t>
    </rPh>
    <phoneticPr fontId="4"/>
  </si>
  <si>
    <t>　給水戸数の伸びにより給水収益が増加し、当期純利益は前年度を上回った。経常収支比率は類似団体平均値と比べ高い値となっている。
　また給水原価が供給単価を下回ったことから、料金回収率は100％を超え、給水に係る費用が水道料金による収入で賄われたことを示すが、給水原価は類似団体平均値よりも高い状況であり、今後とも費用削減についての改善策を見出し効率的な経営を推し進めていく必要がある。
　企業債残高対給水収益比率は年々減少しているが、今後も出来る限り起債残高を増やさず計画的な管路更新等を行うよう努めていく。
　有収率は増加傾向で安定してきており、主に老朽配水管の更新・整備が計画的に進んできたものと分析している。</t>
    <rPh sb="1" eb="3">
      <t>キュウスイ</t>
    </rPh>
    <rPh sb="3" eb="5">
      <t>コスウ</t>
    </rPh>
    <rPh sb="6" eb="7">
      <t>ノ</t>
    </rPh>
    <rPh sb="11" eb="13">
      <t>キュウスイ</t>
    </rPh>
    <rPh sb="13" eb="15">
      <t>シュウエキ</t>
    </rPh>
    <rPh sb="16" eb="18">
      <t>ゾウカ</t>
    </rPh>
    <rPh sb="20" eb="22">
      <t>トウキ</t>
    </rPh>
    <rPh sb="22" eb="25">
      <t>ジュンリエキ</t>
    </rPh>
    <rPh sb="26" eb="29">
      <t>ゼンネンド</t>
    </rPh>
    <rPh sb="30" eb="32">
      <t>ウワマワ</t>
    </rPh>
    <rPh sb="35" eb="37">
      <t>ケイジョウ</t>
    </rPh>
    <rPh sb="37" eb="39">
      <t>シュウシ</t>
    </rPh>
    <rPh sb="39" eb="41">
      <t>ヒリツ</t>
    </rPh>
    <rPh sb="42" eb="44">
      <t>ルイジ</t>
    </rPh>
    <rPh sb="44" eb="46">
      <t>ダンタイ</t>
    </rPh>
    <rPh sb="46" eb="49">
      <t>ヘイキンチ</t>
    </rPh>
    <rPh sb="50" eb="51">
      <t>クラ</t>
    </rPh>
    <rPh sb="52" eb="53">
      <t>タカ</t>
    </rPh>
    <rPh sb="54" eb="55">
      <t>アタイ</t>
    </rPh>
    <rPh sb="66" eb="68">
      <t>キュウスイ</t>
    </rPh>
    <rPh sb="68" eb="70">
      <t>ゲンカ</t>
    </rPh>
    <rPh sb="71" eb="73">
      <t>キョウキュウ</t>
    </rPh>
    <rPh sb="73" eb="75">
      <t>タンカ</t>
    </rPh>
    <rPh sb="76" eb="78">
      <t>シタマワ</t>
    </rPh>
    <rPh sb="85" eb="87">
      <t>リョウキン</t>
    </rPh>
    <rPh sb="87" eb="89">
      <t>カイシュウ</t>
    </rPh>
    <rPh sb="89" eb="90">
      <t>リツ</t>
    </rPh>
    <rPh sb="96" eb="97">
      <t>コ</t>
    </rPh>
    <rPh sb="99" eb="101">
      <t>キュウスイ</t>
    </rPh>
    <rPh sb="102" eb="103">
      <t>カカ</t>
    </rPh>
    <rPh sb="104" eb="106">
      <t>ヒヨウ</t>
    </rPh>
    <rPh sb="107" eb="109">
      <t>スイドウ</t>
    </rPh>
    <rPh sb="109" eb="111">
      <t>リョウキン</t>
    </rPh>
    <rPh sb="114" eb="116">
      <t>シュウニュウ</t>
    </rPh>
    <rPh sb="117" eb="118">
      <t>マカナ</t>
    </rPh>
    <rPh sb="124" eb="125">
      <t>シメ</t>
    </rPh>
    <rPh sb="128" eb="130">
      <t>キュウスイ</t>
    </rPh>
    <rPh sb="130" eb="132">
      <t>ゲンカ</t>
    </rPh>
    <rPh sb="133" eb="135">
      <t>ルイジ</t>
    </rPh>
    <rPh sb="135" eb="137">
      <t>ダンタイ</t>
    </rPh>
    <rPh sb="137" eb="140">
      <t>ヘイキンチ</t>
    </rPh>
    <rPh sb="143" eb="144">
      <t>タカ</t>
    </rPh>
    <rPh sb="145" eb="147">
      <t>ジョウキョウ</t>
    </rPh>
    <rPh sb="151" eb="153">
      <t>コンゴ</t>
    </rPh>
    <rPh sb="155" eb="157">
      <t>ヒヨウ</t>
    </rPh>
    <rPh sb="157" eb="159">
      <t>サクゲン</t>
    </rPh>
    <rPh sb="164" eb="167">
      <t>カイゼンサク</t>
    </rPh>
    <rPh sb="168" eb="170">
      <t>ミイダ</t>
    </rPh>
    <rPh sb="171" eb="174">
      <t>コウリツテキ</t>
    </rPh>
    <rPh sb="175" eb="177">
      <t>ケイエイ</t>
    </rPh>
    <rPh sb="178" eb="179">
      <t>オ</t>
    </rPh>
    <rPh sb="180" eb="181">
      <t>スス</t>
    </rPh>
    <rPh sb="185" eb="187">
      <t>ヒツヨウ</t>
    </rPh>
    <rPh sb="193" eb="195">
      <t>キギョウ</t>
    </rPh>
    <rPh sb="195" eb="196">
      <t>サイ</t>
    </rPh>
    <rPh sb="196" eb="198">
      <t>ザンダカ</t>
    </rPh>
    <rPh sb="198" eb="199">
      <t>タイ</t>
    </rPh>
    <rPh sb="199" eb="201">
      <t>キュウスイ</t>
    </rPh>
    <rPh sb="201" eb="203">
      <t>シュウエキ</t>
    </rPh>
    <rPh sb="203" eb="205">
      <t>ヒリツ</t>
    </rPh>
    <rPh sb="206" eb="208">
      <t>ネンネン</t>
    </rPh>
    <rPh sb="208" eb="210">
      <t>ゲンショウ</t>
    </rPh>
    <rPh sb="216" eb="218">
      <t>コンゴ</t>
    </rPh>
    <rPh sb="219" eb="221">
      <t>デキ</t>
    </rPh>
    <rPh sb="222" eb="223">
      <t>カギ</t>
    </rPh>
    <rPh sb="224" eb="226">
      <t>キサイ</t>
    </rPh>
    <rPh sb="226" eb="228">
      <t>ザンダカ</t>
    </rPh>
    <rPh sb="229" eb="230">
      <t>フ</t>
    </rPh>
    <rPh sb="233" eb="236">
      <t>ケイカクテキ</t>
    </rPh>
    <rPh sb="237" eb="239">
      <t>カンロ</t>
    </rPh>
    <rPh sb="239" eb="241">
      <t>コウシン</t>
    </rPh>
    <rPh sb="241" eb="242">
      <t>トウ</t>
    </rPh>
    <rPh sb="243" eb="244">
      <t>オコナ</t>
    </rPh>
    <rPh sb="247" eb="248">
      <t>ツト</t>
    </rPh>
    <rPh sb="255" eb="258">
      <t>ユウシュウリツ</t>
    </rPh>
    <rPh sb="259" eb="261">
      <t>ゾウカ</t>
    </rPh>
    <rPh sb="261" eb="263">
      <t>ケイコウ</t>
    </rPh>
    <rPh sb="264" eb="266">
      <t>アンテイ</t>
    </rPh>
    <rPh sb="273" eb="274">
      <t>オモ</t>
    </rPh>
    <rPh sb="275" eb="277">
      <t>ロウキュウ</t>
    </rPh>
    <rPh sb="277" eb="280">
      <t>ハイスイカン</t>
    </rPh>
    <rPh sb="281" eb="283">
      <t>コウシン</t>
    </rPh>
    <rPh sb="284" eb="286">
      <t>セイビ</t>
    </rPh>
    <rPh sb="287" eb="290">
      <t>ケイカクテキ</t>
    </rPh>
    <rPh sb="291" eb="292">
      <t>スス</t>
    </rPh>
    <rPh sb="299" eb="301">
      <t>ブンセキ</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</si>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</sst>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0.83</c:v>
                </c:pt>
                <c:pt idx="1">
                  <c:v>0.69</c:v>
                </c:pt>
                <c:pt idx="2">
                  <c:v>0.12</c:v>
                </c:pt>
                <c:pt idx="3">
                  <c:v>0.6</c:v>
                </c:pt>
                <c:pt idx="4">
                  <c:v>0.56000000000000005</c:v>
                </c:pt>
              </c:numCache>
            </c:numRef>
          </c:val>
          <c:extLst>
            <c:ext xmlns:c16="http://schemas.microsoft.com/office/drawing/2014/chart" uri="{C3380CC4-5D6E-409C-BE32-E72D297353CC}">
              <c16:uniqueId val="{00000000-48B4-479C-9836-50B75FB46F17}"/>
            </c:ext>
          </c:extLst>
        </c:ser>
        <c:dLbls>
          <c:showLegendKey val="0"/>
          <c:showVal val="0"/>
          <c:showCatName val="0"/>
          <c:showSerName val="0"/>
          <c:showPercent val="0"/>
          <c:showBubbleSize val="0"/>
        </c:dLbls>
        <c:gapWidth val="150"/>
        <c:axId val="88951040"/>
        <c:axId val="8896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extLst>
            <c:ext xmlns:c16="http://schemas.microsoft.com/office/drawing/2014/chart" uri="{C3380CC4-5D6E-409C-BE32-E72D297353CC}">
              <c16:uniqueId val="{00000001-48B4-479C-9836-50B75FB46F17}"/>
            </c:ext>
          </c:extLst>
        </c:ser>
        <c:dLbls>
          <c:showLegendKey val="0"/>
          <c:showVal val="0"/>
          <c:showCatName val="0"/>
          <c:showSerName val="0"/>
          <c:showPercent val="0"/>
          <c:showBubbleSize val="0"/>
        </c:dLbls>
        <c:marker val="1"/>
        <c:smooth val="0"/>
        <c:axId val="88951040"/>
        <c:axId val="88961408"/>
      </c:lineChart>
      <c:dateAx>
        <c:axId val="88951040"/>
        <c:scaling>
          <c:orientation val="minMax"/>
        </c:scaling>
        <c:delete val="1"/>
        <c:axPos val="b"/>
        <c:numFmt formatCode="ge" sourceLinked="1"/>
        <c:majorTickMark val="none"/>
        <c:minorTickMark val="none"/>
        <c:tickLblPos val="none"/>
        <c:crossAx val="88961408"/>
        <c:crosses val="autoZero"/>
        <c:auto val="1"/>
        <c:lblOffset val="100"/>
        <c:baseTimeUnit val="years"/>
      </c:dateAx>
      <c:valAx>
        <c:axId val="8896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5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59.88</c:v>
                </c:pt>
                <c:pt idx="1">
                  <c:v>59.94</c:v>
                </c:pt>
                <c:pt idx="2">
                  <c:v>57.97</c:v>
                </c:pt>
                <c:pt idx="3">
                  <c:v>58.33</c:v>
                </c:pt>
                <c:pt idx="4">
                  <c:v>58.95</c:v>
                </c:pt>
              </c:numCache>
            </c:numRef>
          </c:val>
          <c:extLst>
            <c:ext xmlns:c16="http://schemas.microsoft.com/office/drawing/2014/chart" uri="{C3380CC4-5D6E-409C-BE32-E72D297353CC}">
              <c16:uniqueId val="{00000000-E78E-4CC9-9D48-103D4D3F9BDF}"/>
            </c:ext>
          </c:extLst>
        </c:ser>
        <c:dLbls>
          <c:showLegendKey val="0"/>
          <c:showVal val="0"/>
          <c:showCatName val="0"/>
          <c:showSerName val="0"/>
          <c:showPercent val="0"/>
          <c:showBubbleSize val="0"/>
        </c:dLbls>
        <c:gapWidth val="150"/>
        <c:axId val="89849216"/>
        <c:axId val="8993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extLst>
            <c:ext xmlns:c16="http://schemas.microsoft.com/office/drawing/2014/chart" uri="{C3380CC4-5D6E-409C-BE32-E72D297353CC}">
              <c16:uniqueId val="{00000001-E78E-4CC9-9D48-103D4D3F9BDF}"/>
            </c:ext>
          </c:extLst>
        </c:ser>
        <c:dLbls>
          <c:showLegendKey val="0"/>
          <c:showVal val="0"/>
          <c:showCatName val="0"/>
          <c:showSerName val="0"/>
          <c:showPercent val="0"/>
          <c:showBubbleSize val="0"/>
        </c:dLbls>
        <c:marker val="1"/>
        <c:smooth val="0"/>
        <c:axId val="89849216"/>
        <c:axId val="89937408"/>
      </c:lineChart>
      <c:dateAx>
        <c:axId val="89849216"/>
        <c:scaling>
          <c:orientation val="minMax"/>
        </c:scaling>
        <c:delete val="1"/>
        <c:axPos val="b"/>
        <c:numFmt formatCode="ge" sourceLinked="1"/>
        <c:majorTickMark val="none"/>
        <c:minorTickMark val="none"/>
        <c:tickLblPos val="none"/>
        <c:crossAx val="89937408"/>
        <c:crosses val="autoZero"/>
        <c:auto val="1"/>
        <c:lblOffset val="100"/>
        <c:baseTimeUnit val="years"/>
      </c:dateAx>
      <c:valAx>
        <c:axId val="8993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4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94.27</c:v>
                </c:pt>
                <c:pt idx="1">
                  <c:v>93.26</c:v>
                </c:pt>
                <c:pt idx="2">
                  <c:v>95.31</c:v>
                </c:pt>
                <c:pt idx="3">
                  <c:v>97.99</c:v>
                </c:pt>
                <c:pt idx="4">
                  <c:v>98.25</c:v>
                </c:pt>
              </c:numCache>
            </c:numRef>
          </c:val>
          <c:extLst>
            <c:ext xmlns:c16="http://schemas.microsoft.com/office/drawing/2014/chart" uri="{C3380CC4-5D6E-409C-BE32-E72D297353CC}">
              <c16:uniqueId val="{00000000-987E-468C-832A-F3D5A980ACD4}"/>
            </c:ext>
          </c:extLst>
        </c:ser>
        <c:dLbls>
          <c:showLegendKey val="0"/>
          <c:showVal val="0"/>
          <c:showCatName val="0"/>
          <c:showSerName val="0"/>
          <c:showPercent val="0"/>
          <c:showBubbleSize val="0"/>
        </c:dLbls>
        <c:gapWidth val="150"/>
        <c:axId val="89951232"/>
        <c:axId val="8995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extLst>
            <c:ext xmlns:c16="http://schemas.microsoft.com/office/drawing/2014/chart" uri="{C3380CC4-5D6E-409C-BE32-E72D297353CC}">
              <c16:uniqueId val="{00000001-987E-468C-832A-F3D5A980ACD4}"/>
            </c:ext>
          </c:extLst>
        </c:ser>
        <c:dLbls>
          <c:showLegendKey val="0"/>
          <c:showVal val="0"/>
          <c:showCatName val="0"/>
          <c:showSerName val="0"/>
          <c:showPercent val="0"/>
          <c:showBubbleSize val="0"/>
        </c:dLbls>
        <c:marker val="1"/>
        <c:smooth val="0"/>
        <c:axId val="89951232"/>
        <c:axId val="89957504"/>
      </c:lineChart>
      <c:dateAx>
        <c:axId val="89951232"/>
        <c:scaling>
          <c:orientation val="minMax"/>
        </c:scaling>
        <c:delete val="1"/>
        <c:axPos val="b"/>
        <c:numFmt formatCode="ge" sourceLinked="1"/>
        <c:majorTickMark val="none"/>
        <c:minorTickMark val="none"/>
        <c:tickLblPos val="none"/>
        <c:crossAx val="89957504"/>
        <c:crosses val="autoZero"/>
        <c:auto val="1"/>
        <c:lblOffset val="100"/>
        <c:baseTimeUnit val="years"/>
      </c:dateAx>
      <c:valAx>
        <c:axId val="8995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5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105.88</c:v>
                </c:pt>
                <c:pt idx="1">
                  <c:v>100.42</c:v>
                </c:pt>
                <c:pt idx="2">
                  <c:v>106.24</c:v>
                </c:pt>
                <c:pt idx="3">
                  <c:v>113.65</c:v>
                </c:pt>
                <c:pt idx="4">
                  <c:v>116.13</c:v>
                </c:pt>
              </c:numCache>
            </c:numRef>
          </c:val>
          <c:extLst>
            <c:ext xmlns:c16="http://schemas.microsoft.com/office/drawing/2014/chart" uri="{C3380CC4-5D6E-409C-BE32-E72D297353CC}">
              <c16:uniqueId val="{00000000-6DA1-49BA-8F97-AD4A1EE19CE6}"/>
            </c:ext>
          </c:extLst>
        </c:ser>
        <c:dLbls>
          <c:showLegendKey val="0"/>
          <c:showVal val="0"/>
          <c:showCatName val="0"/>
          <c:showSerName val="0"/>
          <c:showPercent val="0"/>
          <c:showBubbleSize val="0"/>
        </c:dLbls>
        <c:gapWidth val="150"/>
        <c:axId val="88852352"/>
        <c:axId val="8897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extLst>
            <c:ext xmlns:c16="http://schemas.microsoft.com/office/drawing/2014/chart" uri="{C3380CC4-5D6E-409C-BE32-E72D297353CC}">
              <c16:uniqueId val="{00000001-6DA1-49BA-8F97-AD4A1EE19CE6}"/>
            </c:ext>
          </c:extLst>
        </c:ser>
        <c:dLbls>
          <c:showLegendKey val="0"/>
          <c:showVal val="0"/>
          <c:showCatName val="0"/>
          <c:showSerName val="0"/>
          <c:showPercent val="0"/>
          <c:showBubbleSize val="0"/>
        </c:dLbls>
        <c:marker val="1"/>
        <c:smooth val="0"/>
        <c:axId val="88852352"/>
        <c:axId val="88977408"/>
      </c:lineChart>
      <c:dateAx>
        <c:axId val="88852352"/>
        <c:scaling>
          <c:orientation val="minMax"/>
        </c:scaling>
        <c:delete val="1"/>
        <c:axPos val="b"/>
        <c:numFmt formatCode="ge" sourceLinked="1"/>
        <c:majorTickMark val="none"/>
        <c:minorTickMark val="none"/>
        <c:tickLblPos val="none"/>
        <c:crossAx val="88977408"/>
        <c:crosses val="autoZero"/>
        <c:auto val="1"/>
        <c:lblOffset val="100"/>
        <c:baseTimeUnit val="years"/>
      </c:dateAx>
      <c:valAx>
        <c:axId val="88977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85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41.41</c:v>
                </c:pt>
                <c:pt idx="1">
                  <c:v>43.14</c:v>
                </c:pt>
                <c:pt idx="2">
                  <c:v>51.05</c:v>
                </c:pt>
                <c:pt idx="3">
                  <c:v>53.12</c:v>
                </c:pt>
                <c:pt idx="4">
                  <c:v>54.57</c:v>
                </c:pt>
              </c:numCache>
            </c:numRef>
          </c:val>
          <c:extLst>
            <c:ext xmlns:c16="http://schemas.microsoft.com/office/drawing/2014/chart" uri="{C3380CC4-5D6E-409C-BE32-E72D297353CC}">
              <c16:uniqueId val="{00000000-7246-4EF6-B23F-54015C0A0A2D}"/>
            </c:ext>
          </c:extLst>
        </c:ser>
        <c:dLbls>
          <c:showLegendKey val="0"/>
          <c:showVal val="0"/>
          <c:showCatName val="0"/>
          <c:showSerName val="0"/>
          <c:showPercent val="0"/>
          <c:showBubbleSize val="0"/>
        </c:dLbls>
        <c:gapWidth val="150"/>
        <c:axId val="89003520"/>
        <c:axId val="8900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extLst>
            <c:ext xmlns:c16="http://schemas.microsoft.com/office/drawing/2014/chart" uri="{C3380CC4-5D6E-409C-BE32-E72D297353CC}">
              <c16:uniqueId val="{00000001-7246-4EF6-B23F-54015C0A0A2D}"/>
            </c:ext>
          </c:extLst>
        </c:ser>
        <c:dLbls>
          <c:showLegendKey val="0"/>
          <c:showVal val="0"/>
          <c:showCatName val="0"/>
          <c:showSerName val="0"/>
          <c:showPercent val="0"/>
          <c:showBubbleSize val="0"/>
        </c:dLbls>
        <c:marker val="1"/>
        <c:smooth val="0"/>
        <c:axId val="89003520"/>
        <c:axId val="89005440"/>
      </c:lineChart>
      <c:dateAx>
        <c:axId val="89003520"/>
        <c:scaling>
          <c:orientation val="minMax"/>
        </c:scaling>
        <c:delete val="1"/>
        <c:axPos val="b"/>
        <c:numFmt formatCode="ge" sourceLinked="1"/>
        <c:majorTickMark val="none"/>
        <c:minorTickMark val="none"/>
        <c:tickLblPos val="none"/>
        <c:crossAx val="89005440"/>
        <c:crosses val="autoZero"/>
        <c:auto val="1"/>
        <c:lblOffset val="100"/>
        <c:baseTimeUnit val="years"/>
      </c:dateAx>
      <c:valAx>
        <c:axId val="8900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0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4.42</c:v>
                </c:pt>
                <c:pt idx="1">
                  <c:v>5.39</c:v>
                </c:pt>
                <c:pt idx="2">
                  <c:v>5.73</c:v>
                </c:pt>
                <c:pt idx="3">
                  <c:v>16.63</c:v>
                </c:pt>
                <c:pt idx="4">
                  <c:v>16.61</c:v>
                </c:pt>
              </c:numCache>
            </c:numRef>
          </c:val>
          <c:extLst>
            <c:ext xmlns:c16="http://schemas.microsoft.com/office/drawing/2014/chart" uri="{C3380CC4-5D6E-409C-BE32-E72D297353CC}">
              <c16:uniqueId val="{00000000-C73F-46F1-BC32-2B602D8B063F}"/>
            </c:ext>
          </c:extLst>
        </c:ser>
        <c:dLbls>
          <c:showLegendKey val="0"/>
          <c:showVal val="0"/>
          <c:showCatName val="0"/>
          <c:showSerName val="0"/>
          <c:showPercent val="0"/>
          <c:showBubbleSize val="0"/>
        </c:dLbls>
        <c:gapWidth val="150"/>
        <c:axId val="89027712"/>
        <c:axId val="8902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extLst>
            <c:ext xmlns:c16="http://schemas.microsoft.com/office/drawing/2014/chart" uri="{C3380CC4-5D6E-409C-BE32-E72D297353CC}">
              <c16:uniqueId val="{00000001-C73F-46F1-BC32-2B602D8B063F}"/>
            </c:ext>
          </c:extLst>
        </c:ser>
        <c:dLbls>
          <c:showLegendKey val="0"/>
          <c:showVal val="0"/>
          <c:showCatName val="0"/>
          <c:showSerName val="0"/>
          <c:showPercent val="0"/>
          <c:showBubbleSize val="0"/>
        </c:dLbls>
        <c:marker val="1"/>
        <c:smooth val="0"/>
        <c:axId val="89027712"/>
        <c:axId val="89029632"/>
      </c:lineChart>
      <c:dateAx>
        <c:axId val="89027712"/>
        <c:scaling>
          <c:orientation val="minMax"/>
        </c:scaling>
        <c:delete val="1"/>
        <c:axPos val="b"/>
        <c:numFmt formatCode="ge" sourceLinked="1"/>
        <c:majorTickMark val="none"/>
        <c:minorTickMark val="none"/>
        <c:tickLblPos val="none"/>
        <c:crossAx val="89029632"/>
        <c:crosses val="autoZero"/>
        <c:auto val="1"/>
        <c:lblOffset val="100"/>
        <c:baseTimeUnit val="years"/>
      </c:dateAx>
      <c:valAx>
        <c:axId val="8902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2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6C-4170-83F5-9158CAFEBEFB}"/>
            </c:ext>
          </c:extLst>
        </c:ser>
        <c:dLbls>
          <c:showLegendKey val="0"/>
          <c:showVal val="0"/>
          <c:showCatName val="0"/>
          <c:showSerName val="0"/>
          <c:showPercent val="0"/>
          <c:showBubbleSize val="0"/>
        </c:dLbls>
        <c:gapWidth val="150"/>
        <c:axId val="89216128"/>
        <c:axId val="8921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extLst>
            <c:ext xmlns:c16="http://schemas.microsoft.com/office/drawing/2014/chart" uri="{C3380CC4-5D6E-409C-BE32-E72D297353CC}">
              <c16:uniqueId val="{00000001-906C-4170-83F5-9158CAFEBEFB}"/>
            </c:ext>
          </c:extLst>
        </c:ser>
        <c:dLbls>
          <c:showLegendKey val="0"/>
          <c:showVal val="0"/>
          <c:showCatName val="0"/>
          <c:showSerName val="0"/>
          <c:showPercent val="0"/>
          <c:showBubbleSize val="0"/>
        </c:dLbls>
        <c:marker val="1"/>
        <c:smooth val="0"/>
        <c:axId val="89216128"/>
        <c:axId val="89218048"/>
      </c:lineChart>
      <c:dateAx>
        <c:axId val="89216128"/>
        <c:scaling>
          <c:orientation val="minMax"/>
        </c:scaling>
        <c:delete val="1"/>
        <c:axPos val="b"/>
        <c:numFmt formatCode="ge" sourceLinked="1"/>
        <c:majorTickMark val="none"/>
        <c:minorTickMark val="none"/>
        <c:tickLblPos val="none"/>
        <c:crossAx val="89218048"/>
        <c:crosses val="autoZero"/>
        <c:auto val="1"/>
        <c:lblOffset val="100"/>
        <c:baseTimeUnit val="years"/>
      </c:dateAx>
      <c:valAx>
        <c:axId val="89218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21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970.43</c:v>
                </c:pt>
                <c:pt idx="1">
                  <c:v>1029.82</c:v>
                </c:pt>
                <c:pt idx="2">
                  <c:v>457.35</c:v>
                </c:pt>
                <c:pt idx="3">
                  <c:v>489.54</c:v>
                </c:pt>
                <c:pt idx="4">
                  <c:v>461.95</c:v>
                </c:pt>
              </c:numCache>
            </c:numRef>
          </c:val>
          <c:extLst>
            <c:ext xmlns:c16="http://schemas.microsoft.com/office/drawing/2014/chart" uri="{C3380CC4-5D6E-409C-BE32-E72D297353CC}">
              <c16:uniqueId val="{00000000-6B58-440B-9AC2-F11AFA8DBA85}"/>
            </c:ext>
          </c:extLst>
        </c:ser>
        <c:dLbls>
          <c:showLegendKey val="0"/>
          <c:showVal val="0"/>
          <c:showCatName val="0"/>
          <c:showSerName val="0"/>
          <c:showPercent val="0"/>
          <c:showBubbleSize val="0"/>
        </c:dLbls>
        <c:gapWidth val="150"/>
        <c:axId val="89047808"/>
        <c:axId val="8904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extLst>
            <c:ext xmlns:c16="http://schemas.microsoft.com/office/drawing/2014/chart" uri="{C3380CC4-5D6E-409C-BE32-E72D297353CC}">
              <c16:uniqueId val="{00000001-6B58-440B-9AC2-F11AFA8DBA85}"/>
            </c:ext>
          </c:extLst>
        </c:ser>
        <c:dLbls>
          <c:showLegendKey val="0"/>
          <c:showVal val="0"/>
          <c:showCatName val="0"/>
          <c:showSerName val="0"/>
          <c:showPercent val="0"/>
          <c:showBubbleSize val="0"/>
        </c:dLbls>
        <c:marker val="1"/>
        <c:smooth val="0"/>
        <c:axId val="89047808"/>
        <c:axId val="89049728"/>
      </c:lineChart>
      <c:dateAx>
        <c:axId val="89047808"/>
        <c:scaling>
          <c:orientation val="minMax"/>
        </c:scaling>
        <c:delete val="1"/>
        <c:axPos val="b"/>
        <c:numFmt formatCode="ge" sourceLinked="1"/>
        <c:majorTickMark val="none"/>
        <c:minorTickMark val="none"/>
        <c:tickLblPos val="none"/>
        <c:crossAx val="89049728"/>
        <c:crosses val="autoZero"/>
        <c:auto val="1"/>
        <c:lblOffset val="100"/>
        <c:baseTimeUnit val="years"/>
      </c:dateAx>
      <c:valAx>
        <c:axId val="89049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04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389.93</c:v>
                </c:pt>
                <c:pt idx="1">
                  <c:v>374.26</c:v>
                </c:pt>
                <c:pt idx="2">
                  <c:v>357.82</c:v>
                </c:pt>
                <c:pt idx="3">
                  <c:v>329.66</c:v>
                </c:pt>
                <c:pt idx="4">
                  <c:v>305.18</c:v>
                </c:pt>
              </c:numCache>
            </c:numRef>
          </c:val>
          <c:extLst>
            <c:ext xmlns:c16="http://schemas.microsoft.com/office/drawing/2014/chart" uri="{C3380CC4-5D6E-409C-BE32-E72D297353CC}">
              <c16:uniqueId val="{00000000-9FB4-4023-84A0-CF181259933D}"/>
            </c:ext>
          </c:extLst>
        </c:ser>
        <c:dLbls>
          <c:showLegendKey val="0"/>
          <c:showVal val="0"/>
          <c:showCatName val="0"/>
          <c:showSerName val="0"/>
          <c:showPercent val="0"/>
          <c:showBubbleSize val="0"/>
        </c:dLbls>
        <c:gapWidth val="150"/>
        <c:axId val="89731456"/>
        <c:axId val="8973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extLst>
            <c:ext xmlns:c16="http://schemas.microsoft.com/office/drawing/2014/chart" uri="{C3380CC4-5D6E-409C-BE32-E72D297353CC}">
              <c16:uniqueId val="{00000001-9FB4-4023-84A0-CF181259933D}"/>
            </c:ext>
          </c:extLst>
        </c:ser>
        <c:dLbls>
          <c:showLegendKey val="0"/>
          <c:showVal val="0"/>
          <c:showCatName val="0"/>
          <c:showSerName val="0"/>
          <c:showPercent val="0"/>
          <c:showBubbleSize val="0"/>
        </c:dLbls>
        <c:marker val="1"/>
        <c:smooth val="0"/>
        <c:axId val="89731456"/>
        <c:axId val="89733376"/>
      </c:lineChart>
      <c:dateAx>
        <c:axId val="89731456"/>
        <c:scaling>
          <c:orientation val="minMax"/>
        </c:scaling>
        <c:delete val="1"/>
        <c:axPos val="b"/>
        <c:numFmt formatCode="ge" sourceLinked="1"/>
        <c:majorTickMark val="none"/>
        <c:minorTickMark val="none"/>
        <c:tickLblPos val="none"/>
        <c:crossAx val="89733376"/>
        <c:crosses val="autoZero"/>
        <c:auto val="1"/>
        <c:lblOffset val="100"/>
        <c:baseTimeUnit val="years"/>
      </c:dateAx>
      <c:valAx>
        <c:axId val="89733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73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99.1</c:v>
                </c:pt>
                <c:pt idx="1">
                  <c:v>92.39</c:v>
                </c:pt>
                <c:pt idx="2">
                  <c:v>97.7</c:v>
                </c:pt>
                <c:pt idx="3">
                  <c:v>106.13</c:v>
                </c:pt>
                <c:pt idx="4">
                  <c:v>107.29</c:v>
                </c:pt>
              </c:numCache>
            </c:numRef>
          </c:val>
          <c:extLst>
            <c:ext xmlns:c16="http://schemas.microsoft.com/office/drawing/2014/chart" uri="{C3380CC4-5D6E-409C-BE32-E72D297353CC}">
              <c16:uniqueId val="{00000000-5217-4266-A31D-C8C0FFD068FD}"/>
            </c:ext>
          </c:extLst>
        </c:ser>
        <c:dLbls>
          <c:showLegendKey val="0"/>
          <c:showVal val="0"/>
          <c:showCatName val="0"/>
          <c:showSerName val="0"/>
          <c:showPercent val="0"/>
          <c:showBubbleSize val="0"/>
        </c:dLbls>
        <c:gapWidth val="150"/>
        <c:axId val="89788416"/>
        <c:axId val="8979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extLst>
            <c:ext xmlns:c16="http://schemas.microsoft.com/office/drawing/2014/chart" uri="{C3380CC4-5D6E-409C-BE32-E72D297353CC}">
              <c16:uniqueId val="{00000001-5217-4266-A31D-C8C0FFD068FD}"/>
            </c:ext>
          </c:extLst>
        </c:ser>
        <c:dLbls>
          <c:showLegendKey val="0"/>
          <c:showVal val="0"/>
          <c:showCatName val="0"/>
          <c:showSerName val="0"/>
          <c:showPercent val="0"/>
          <c:showBubbleSize val="0"/>
        </c:dLbls>
        <c:marker val="1"/>
        <c:smooth val="0"/>
        <c:axId val="89788416"/>
        <c:axId val="89790336"/>
      </c:lineChart>
      <c:dateAx>
        <c:axId val="89788416"/>
        <c:scaling>
          <c:orientation val="minMax"/>
        </c:scaling>
        <c:delete val="1"/>
        <c:axPos val="b"/>
        <c:numFmt formatCode="ge" sourceLinked="1"/>
        <c:majorTickMark val="none"/>
        <c:minorTickMark val="none"/>
        <c:tickLblPos val="none"/>
        <c:crossAx val="89790336"/>
        <c:crosses val="autoZero"/>
        <c:auto val="1"/>
        <c:lblOffset val="100"/>
        <c:baseTimeUnit val="years"/>
      </c:dateAx>
      <c:valAx>
        <c:axId val="8979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8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216.84</c:v>
                </c:pt>
                <c:pt idx="1">
                  <c:v>232.57</c:v>
                </c:pt>
                <c:pt idx="2">
                  <c:v>220.33</c:v>
                </c:pt>
                <c:pt idx="3">
                  <c:v>203.91</c:v>
                </c:pt>
                <c:pt idx="4">
                  <c:v>202.16</c:v>
                </c:pt>
              </c:numCache>
            </c:numRef>
          </c:val>
          <c:extLst>
            <c:ext xmlns:c16="http://schemas.microsoft.com/office/drawing/2014/chart" uri="{C3380CC4-5D6E-409C-BE32-E72D297353CC}">
              <c16:uniqueId val="{00000000-1571-44A8-9A3D-1BE0E58C2270}"/>
            </c:ext>
          </c:extLst>
        </c:ser>
        <c:dLbls>
          <c:showLegendKey val="0"/>
          <c:showVal val="0"/>
          <c:showCatName val="0"/>
          <c:showSerName val="0"/>
          <c:showPercent val="0"/>
          <c:showBubbleSize val="0"/>
        </c:dLbls>
        <c:gapWidth val="150"/>
        <c:axId val="89820544"/>
        <c:axId val="8982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extLst>
            <c:ext xmlns:c16="http://schemas.microsoft.com/office/drawing/2014/chart" uri="{C3380CC4-5D6E-409C-BE32-E72D297353CC}">
              <c16:uniqueId val="{00000001-1571-44A8-9A3D-1BE0E58C2270}"/>
            </c:ext>
          </c:extLst>
        </c:ser>
        <c:dLbls>
          <c:showLegendKey val="0"/>
          <c:showVal val="0"/>
          <c:showCatName val="0"/>
          <c:showSerName val="0"/>
          <c:showPercent val="0"/>
          <c:showBubbleSize val="0"/>
        </c:dLbls>
        <c:marker val="1"/>
        <c:smooth val="0"/>
        <c:axId val="89820544"/>
        <c:axId val="89826816"/>
      </c:lineChart>
      <c:dateAx>
        <c:axId val="89820544"/>
        <c:scaling>
          <c:orientation val="minMax"/>
        </c:scaling>
        <c:delete val="1"/>
        <c:axPos val="b"/>
        <c:numFmt formatCode="ge" sourceLinked="1"/>
        <c:majorTickMark val="none"/>
        <c:minorTickMark val="none"/>
        <c:tickLblPos val="none"/>
        <c:crossAx val="89826816"/>
        <c:crosses val="autoZero"/>
        <c:auto val="1"/>
        <c:lblOffset val="100"/>
        <c:baseTimeUnit val="years"/>
      </c:dateAx>
      <c:valAx>
        <c:axId val="8982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2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1" zoomScaleNormal="100" workbookViewId="0">
      <selection activeCell="AD9" sqref="AD9"/>
    </sheetView>
  </sheetViews>
  <sheetFormatPr defaultColWidth="2.6640625" defaultRowHeight="13.2" x14ac:dyDescent="0.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2">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2">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
      <c r="A6" s="2"/>
      <c r="B6" s="86" t="str">
        <f>データ!H6</f>
        <v>福岡県　古賀市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4" t="s">
        <v>119</v>
      </c>
      <c r="AE8" s="84"/>
      <c r="AF8" s="84"/>
      <c r="AG8" s="84"/>
      <c r="AH8" s="84"/>
      <c r="AI8" s="84"/>
      <c r="AJ8" s="84"/>
      <c r="AK8" s="5"/>
      <c r="AL8" s="71">
        <f>データ!$R$6</f>
        <v>58499</v>
      </c>
      <c r="AM8" s="71"/>
      <c r="AN8" s="71"/>
      <c r="AO8" s="71"/>
      <c r="AP8" s="71"/>
      <c r="AQ8" s="71"/>
      <c r="AR8" s="71"/>
      <c r="AS8" s="71"/>
      <c r="AT8" s="67">
        <f>データ!$S$6</f>
        <v>42.07</v>
      </c>
      <c r="AU8" s="68"/>
      <c r="AV8" s="68"/>
      <c r="AW8" s="68"/>
      <c r="AX8" s="68"/>
      <c r="AY8" s="68"/>
      <c r="AZ8" s="68"/>
      <c r="BA8" s="68"/>
      <c r="BB8" s="70">
        <f>データ!$T$6</f>
        <v>1390.52</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2">
      <c r="A10" s="2"/>
      <c r="B10" s="67" t="str">
        <f>データ!$N$6</f>
        <v>-</v>
      </c>
      <c r="C10" s="68"/>
      <c r="D10" s="68"/>
      <c r="E10" s="68"/>
      <c r="F10" s="68"/>
      <c r="G10" s="68"/>
      <c r="H10" s="68"/>
      <c r="I10" s="67">
        <f>データ!$O$6</f>
        <v>63.64</v>
      </c>
      <c r="J10" s="68"/>
      <c r="K10" s="68"/>
      <c r="L10" s="68"/>
      <c r="M10" s="68"/>
      <c r="N10" s="68"/>
      <c r="O10" s="69"/>
      <c r="P10" s="70">
        <f>データ!$P$6</f>
        <v>75.25</v>
      </c>
      <c r="Q10" s="70"/>
      <c r="R10" s="70"/>
      <c r="S10" s="70"/>
      <c r="T10" s="70"/>
      <c r="U10" s="70"/>
      <c r="V10" s="70"/>
      <c r="W10" s="71">
        <f>データ!$Q$6</f>
        <v>3870</v>
      </c>
      <c r="X10" s="71"/>
      <c r="Y10" s="71"/>
      <c r="Z10" s="71"/>
      <c r="AA10" s="71"/>
      <c r="AB10" s="71"/>
      <c r="AC10" s="71"/>
      <c r="AD10" s="2"/>
      <c r="AE10" s="2"/>
      <c r="AF10" s="2"/>
      <c r="AG10" s="2"/>
      <c r="AH10" s="5"/>
      <c r="AI10" s="5"/>
      <c r="AJ10" s="5"/>
      <c r="AK10" s="5"/>
      <c r="AL10" s="71">
        <f>データ!$U$6</f>
        <v>44051</v>
      </c>
      <c r="AM10" s="71"/>
      <c r="AN10" s="71"/>
      <c r="AO10" s="71"/>
      <c r="AP10" s="71"/>
      <c r="AQ10" s="71"/>
      <c r="AR10" s="71"/>
      <c r="AS10" s="71"/>
      <c r="AT10" s="67">
        <f>データ!$V$6</f>
        <v>24.25</v>
      </c>
      <c r="AU10" s="68"/>
      <c r="AV10" s="68"/>
      <c r="AW10" s="68"/>
      <c r="AX10" s="68"/>
      <c r="AY10" s="68"/>
      <c r="AZ10" s="68"/>
      <c r="BA10" s="68"/>
      <c r="BB10" s="70">
        <f>データ!$W$6</f>
        <v>1816.54</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2">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x14ac:dyDescent="0.2">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2">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2">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2">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2">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2">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2">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2">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2">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2">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2">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2">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2">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2">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2">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2">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2">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2">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2">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2">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2">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2">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2">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2">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2">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2">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2">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2">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2">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2">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2">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x14ac:dyDescent="0.2">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2">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2">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2">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2">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2">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2">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2">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2">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2">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2">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2">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2">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2">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2">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2">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x14ac:dyDescent="0.2">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2">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2">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2">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2">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2">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2">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2">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2">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2">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2">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2">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2">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2">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2">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t="s">
        <v>40</v>
      </c>
    </row>
    <row r="84" spans="1:78" hidden="1" x14ac:dyDescent="0.2">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2">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x14ac:dyDescent="0.2"/>
  <cols>
    <col min="1" max="1" width="9" style="3"/>
    <col min="2" max="144" width="11.88671875" style="3" customWidth="1"/>
    <col min="145" max="16384" width="9" style="3"/>
  </cols>
  <sheetData>
    <row r="1" spans="1:144" x14ac:dyDescent="0.2">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2">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2">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2">
      <c r="A6" s="29" t="s">
        <v>104</v>
      </c>
      <c r="B6" s="34">
        <f>B7</f>
        <v>2016</v>
      </c>
      <c r="C6" s="34">
        <f t="shared" ref="C6:W6" si="3">C7</f>
        <v>402231</v>
      </c>
      <c r="D6" s="34">
        <f t="shared" si="3"/>
        <v>46</v>
      </c>
      <c r="E6" s="34">
        <f t="shared" si="3"/>
        <v>1</v>
      </c>
      <c r="F6" s="34">
        <f t="shared" si="3"/>
        <v>0</v>
      </c>
      <c r="G6" s="34">
        <f t="shared" si="3"/>
        <v>1</v>
      </c>
      <c r="H6" s="34" t="str">
        <f t="shared" si="3"/>
        <v>福岡県　古賀市</v>
      </c>
      <c r="I6" s="34" t="str">
        <f t="shared" si="3"/>
        <v>法適用</v>
      </c>
      <c r="J6" s="34" t="str">
        <f t="shared" si="3"/>
        <v>水道事業</v>
      </c>
      <c r="K6" s="34" t="str">
        <f t="shared" si="3"/>
        <v>末端給水事業</v>
      </c>
      <c r="L6" s="34" t="str">
        <f t="shared" si="3"/>
        <v>A5</v>
      </c>
      <c r="M6" s="34">
        <f t="shared" si="3"/>
        <v>0</v>
      </c>
      <c r="N6" s="35" t="str">
        <f t="shared" si="3"/>
        <v>-</v>
      </c>
      <c r="O6" s="35">
        <f t="shared" si="3"/>
        <v>63.64</v>
      </c>
      <c r="P6" s="35">
        <f t="shared" si="3"/>
        <v>75.25</v>
      </c>
      <c r="Q6" s="35">
        <f t="shared" si="3"/>
        <v>3870</v>
      </c>
      <c r="R6" s="35">
        <f t="shared" si="3"/>
        <v>58499</v>
      </c>
      <c r="S6" s="35">
        <f t="shared" si="3"/>
        <v>42.07</v>
      </c>
      <c r="T6" s="35">
        <f t="shared" si="3"/>
        <v>1390.52</v>
      </c>
      <c r="U6" s="35">
        <f t="shared" si="3"/>
        <v>44051</v>
      </c>
      <c r="V6" s="35">
        <f t="shared" si="3"/>
        <v>24.25</v>
      </c>
      <c r="W6" s="35">
        <f t="shared" si="3"/>
        <v>1816.54</v>
      </c>
      <c r="X6" s="36">
        <f>IF(X7="",NA(),X7)</f>
        <v>105.88</v>
      </c>
      <c r="Y6" s="36">
        <f t="shared" ref="Y6:AG6" si="4">IF(Y7="",NA(),Y7)</f>
        <v>100.42</v>
      </c>
      <c r="Z6" s="36">
        <f t="shared" si="4"/>
        <v>106.24</v>
      </c>
      <c r="AA6" s="36">
        <f t="shared" si="4"/>
        <v>113.65</v>
      </c>
      <c r="AB6" s="36">
        <f t="shared" si="4"/>
        <v>116.13</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970.43</v>
      </c>
      <c r="AU6" s="36">
        <f t="shared" ref="AU6:BC6" si="6">IF(AU7="",NA(),AU7)</f>
        <v>1029.82</v>
      </c>
      <c r="AV6" s="36">
        <f t="shared" si="6"/>
        <v>457.35</v>
      </c>
      <c r="AW6" s="36">
        <f t="shared" si="6"/>
        <v>489.54</v>
      </c>
      <c r="AX6" s="36">
        <f t="shared" si="6"/>
        <v>461.95</v>
      </c>
      <c r="AY6" s="36">
        <f t="shared" si="6"/>
        <v>852.01</v>
      </c>
      <c r="AZ6" s="36">
        <f t="shared" si="6"/>
        <v>909.68</v>
      </c>
      <c r="BA6" s="36">
        <f t="shared" si="6"/>
        <v>382.09</v>
      </c>
      <c r="BB6" s="36">
        <f t="shared" si="6"/>
        <v>371.31</v>
      </c>
      <c r="BC6" s="36">
        <f t="shared" si="6"/>
        <v>377.63</v>
      </c>
      <c r="BD6" s="35" t="str">
        <f>IF(BD7="","",IF(BD7="-","【-】","【"&amp;SUBSTITUTE(TEXT(BD7,"#,##0.00"),"-","△")&amp;"】"))</f>
        <v>【262.87】</v>
      </c>
      <c r="BE6" s="36">
        <f>IF(BE7="",NA(),BE7)</f>
        <v>389.93</v>
      </c>
      <c r="BF6" s="36">
        <f t="shared" ref="BF6:BN6" si="7">IF(BF7="",NA(),BF7)</f>
        <v>374.26</v>
      </c>
      <c r="BG6" s="36">
        <f t="shared" si="7"/>
        <v>357.82</v>
      </c>
      <c r="BH6" s="36">
        <f t="shared" si="7"/>
        <v>329.66</v>
      </c>
      <c r="BI6" s="36">
        <f t="shared" si="7"/>
        <v>305.18</v>
      </c>
      <c r="BJ6" s="36">
        <f t="shared" si="7"/>
        <v>391.4</v>
      </c>
      <c r="BK6" s="36">
        <f t="shared" si="7"/>
        <v>382.65</v>
      </c>
      <c r="BL6" s="36">
        <f t="shared" si="7"/>
        <v>385.06</v>
      </c>
      <c r="BM6" s="36">
        <f t="shared" si="7"/>
        <v>373.09</v>
      </c>
      <c r="BN6" s="36">
        <f t="shared" si="7"/>
        <v>364.71</v>
      </c>
      <c r="BO6" s="35" t="str">
        <f>IF(BO7="","",IF(BO7="-","【-】","【"&amp;SUBSTITUTE(TEXT(BO7,"#,##0.00"),"-","△")&amp;"】"))</f>
        <v>【270.87】</v>
      </c>
      <c r="BP6" s="36">
        <f>IF(BP7="",NA(),BP7)</f>
        <v>99.1</v>
      </c>
      <c r="BQ6" s="36">
        <f t="shared" ref="BQ6:BY6" si="8">IF(BQ7="",NA(),BQ7)</f>
        <v>92.39</v>
      </c>
      <c r="BR6" s="36">
        <f t="shared" si="8"/>
        <v>97.7</v>
      </c>
      <c r="BS6" s="36">
        <f t="shared" si="8"/>
        <v>106.13</v>
      </c>
      <c r="BT6" s="36">
        <f t="shared" si="8"/>
        <v>107.29</v>
      </c>
      <c r="BU6" s="36">
        <f t="shared" si="8"/>
        <v>95.91</v>
      </c>
      <c r="BV6" s="36">
        <f t="shared" si="8"/>
        <v>96.1</v>
      </c>
      <c r="BW6" s="36">
        <f t="shared" si="8"/>
        <v>99.07</v>
      </c>
      <c r="BX6" s="36">
        <f t="shared" si="8"/>
        <v>99.99</v>
      </c>
      <c r="BY6" s="36">
        <f t="shared" si="8"/>
        <v>100.65</v>
      </c>
      <c r="BZ6" s="35" t="str">
        <f>IF(BZ7="","",IF(BZ7="-","【-】","【"&amp;SUBSTITUTE(TEXT(BZ7,"#,##0.00"),"-","△")&amp;"】"))</f>
        <v>【105.59】</v>
      </c>
      <c r="CA6" s="36">
        <f>IF(CA7="",NA(),CA7)</f>
        <v>216.84</v>
      </c>
      <c r="CB6" s="36">
        <f t="shared" ref="CB6:CJ6" si="9">IF(CB7="",NA(),CB7)</f>
        <v>232.57</v>
      </c>
      <c r="CC6" s="36">
        <f t="shared" si="9"/>
        <v>220.33</v>
      </c>
      <c r="CD6" s="36">
        <f t="shared" si="9"/>
        <v>203.91</v>
      </c>
      <c r="CE6" s="36">
        <f t="shared" si="9"/>
        <v>202.16</v>
      </c>
      <c r="CF6" s="36">
        <f t="shared" si="9"/>
        <v>179.29</v>
      </c>
      <c r="CG6" s="36">
        <f t="shared" si="9"/>
        <v>178.39</v>
      </c>
      <c r="CH6" s="36">
        <f t="shared" si="9"/>
        <v>173.03</v>
      </c>
      <c r="CI6" s="36">
        <f t="shared" si="9"/>
        <v>171.15</v>
      </c>
      <c r="CJ6" s="36">
        <f t="shared" si="9"/>
        <v>170.19</v>
      </c>
      <c r="CK6" s="35" t="str">
        <f>IF(CK7="","",IF(CK7="-","【-】","【"&amp;SUBSTITUTE(TEXT(CK7,"#,##0.00"),"-","△")&amp;"】"))</f>
        <v>【163.27】</v>
      </c>
      <c r="CL6" s="36">
        <f>IF(CL7="",NA(),CL7)</f>
        <v>59.88</v>
      </c>
      <c r="CM6" s="36">
        <f t="shared" ref="CM6:CU6" si="10">IF(CM7="",NA(),CM7)</f>
        <v>59.94</v>
      </c>
      <c r="CN6" s="36">
        <f t="shared" si="10"/>
        <v>57.97</v>
      </c>
      <c r="CO6" s="36">
        <f t="shared" si="10"/>
        <v>58.33</v>
      </c>
      <c r="CP6" s="36">
        <f t="shared" si="10"/>
        <v>58.95</v>
      </c>
      <c r="CQ6" s="36">
        <f t="shared" si="10"/>
        <v>59.09</v>
      </c>
      <c r="CR6" s="36">
        <f t="shared" si="10"/>
        <v>59.23</v>
      </c>
      <c r="CS6" s="36">
        <f t="shared" si="10"/>
        <v>58.58</v>
      </c>
      <c r="CT6" s="36">
        <f t="shared" si="10"/>
        <v>58.53</v>
      </c>
      <c r="CU6" s="36">
        <f t="shared" si="10"/>
        <v>59.01</v>
      </c>
      <c r="CV6" s="35" t="str">
        <f>IF(CV7="","",IF(CV7="-","【-】","【"&amp;SUBSTITUTE(TEXT(CV7,"#,##0.00"),"-","△")&amp;"】"))</f>
        <v>【59.94】</v>
      </c>
      <c r="CW6" s="36">
        <f>IF(CW7="",NA(),CW7)</f>
        <v>94.27</v>
      </c>
      <c r="CX6" s="36">
        <f t="shared" ref="CX6:DF6" si="11">IF(CX7="",NA(),CX7)</f>
        <v>93.26</v>
      </c>
      <c r="CY6" s="36">
        <f t="shared" si="11"/>
        <v>95.31</v>
      </c>
      <c r="CZ6" s="36">
        <f t="shared" si="11"/>
        <v>97.99</v>
      </c>
      <c r="DA6" s="36">
        <f t="shared" si="11"/>
        <v>98.25</v>
      </c>
      <c r="DB6" s="36">
        <f t="shared" si="11"/>
        <v>85.4</v>
      </c>
      <c r="DC6" s="36">
        <f t="shared" si="11"/>
        <v>85.53</v>
      </c>
      <c r="DD6" s="36">
        <f t="shared" si="11"/>
        <v>85.23</v>
      </c>
      <c r="DE6" s="36">
        <f t="shared" si="11"/>
        <v>85.26</v>
      </c>
      <c r="DF6" s="36">
        <f t="shared" si="11"/>
        <v>85.37</v>
      </c>
      <c r="DG6" s="35" t="str">
        <f>IF(DG7="","",IF(DG7="-","【-】","【"&amp;SUBSTITUTE(TEXT(DG7,"#,##0.00"),"-","△")&amp;"】"))</f>
        <v>【90.22】</v>
      </c>
      <c r="DH6" s="36">
        <f>IF(DH7="",NA(),DH7)</f>
        <v>41.41</v>
      </c>
      <c r="DI6" s="36">
        <f t="shared" ref="DI6:DQ6" si="12">IF(DI7="",NA(),DI7)</f>
        <v>43.14</v>
      </c>
      <c r="DJ6" s="36">
        <f t="shared" si="12"/>
        <v>51.05</v>
      </c>
      <c r="DK6" s="36">
        <f t="shared" si="12"/>
        <v>53.12</v>
      </c>
      <c r="DL6" s="36">
        <f t="shared" si="12"/>
        <v>54.57</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4.42</v>
      </c>
      <c r="DT6" s="36">
        <f t="shared" ref="DT6:EB6" si="13">IF(DT7="",NA(),DT7)</f>
        <v>5.39</v>
      </c>
      <c r="DU6" s="36">
        <f t="shared" si="13"/>
        <v>5.73</v>
      </c>
      <c r="DV6" s="36">
        <f t="shared" si="13"/>
        <v>16.63</v>
      </c>
      <c r="DW6" s="36">
        <f t="shared" si="13"/>
        <v>16.61</v>
      </c>
      <c r="DX6" s="36">
        <f t="shared" si="13"/>
        <v>7.8</v>
      </c>
      <c r="DY6" s="36">
        <f t="shared" si="13"/>
        <v>8.39</v>
      </c>
      <c r="DZ6" s="36">
        <f t="shared" si="13"/>
        <v>10.09</v>
      </c>
      <c r="EA6" s="36">
        <f t="shared" si="13"/>
        <v>10.54</v>
      </c>
      <c r="EB6" s="36">
        <f t="shared" si="13"/>
        <v>12.03</v>
      </c>
      <c r="EC6" s="35" t="str">
        <f>IF(EC7="","",IF(EC7="-","【-】","【"&amp;SUBSTITUTE(TEXT(EC7,"#,##0.00"),"-","△")&amp;"】"))</f>
        <v>【15.00】</v>
      </c>
      <c r="ED6" s="36">
        <f>IF(ED7="",NA(),ED7)</f>
        <v>0.83</v>
      </c>
      <c r="EE6" s="36">
        <f t="shared" ref="EE6:EM6" si="14">IF(EE7="",NA(),EE7)</f>
        <v>0.69</v>
      </c>
      <c r="EF6" s="36">
        <f t="shared" si="14"/>
        <v>0.12</v>
      </c>
      <c r="EG6" s="36">
        <f t="shared" si="14"/>
        <v>0.6</v>
      </c>
      <c r="EH6" s="36">
        <f t="shared" si="14"/>
        <v>0.56000000000000005</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x14ac:dyDescent="0.2">
      <c r="A7" s="29"/>
      <c r="B7" s="38">
        <v>2016</v>
      </c>
      <c r="C7" s="38">
        <v>402231</v>
      </c>
      <c r="D7" s="38">
        <v>46</v>
      </c>
      <c r="E7" s="38">
        <v>1</v>
      </c>
      <c r="F7" s="38">
        <v>0</v>
      </c>
      <c r="G7" s="38">
        <v>1</v>
      </c>
      <c r="H7" s="38" t="s">
        <v>105</v>
      </c>
      <c r="I7" s="38" t="s">
        <v>106</v>
      </c>
      <c r="J7" s="38" t="s">
        <v>107</v>
      </c>
      <c r="K7" s="38" t="s">
        <v>108</v>
      </c>
      <c r="L7" s="38" t="s">
        <v>109</v>
      </c>
      <c r="M7" s="38"/>
      <c r="N7" s="39" t="s">
        <v>110</v>
      </c>
      <c r="O7" s="39">
        <v>63.64</v>
      </c>
      <c r="P7" s="39">
        <v>75.25</v>
      </c>
      <c r="Q7" s="39">
        <v>3870</v>
      </c>
      <c r="R7" s="39">
        <v>58499</v>
      </c>
      <c r="S7" s="39">
        <v>42.07</v>
      </c>
      <c r="T7" s="39">
        <v>1390.52</v>
      </c>
      <c r="U7" s="39">
        <v>44051</v>
      </c>
      <c r="V7" s="39">
        <v>24.25</v>
      </c>
      <c r="W7" s="39">
        <v>1816.54</v>
      </c>
      <c r="X7" s="39">
        <v>105.88</v>
      </c>
      <c r="Y7" s="39">
        <v>100.42</v>
      </c>
      <c r="Z7" s="39">
        <v>106.24</v>
      </c>
      <c r="AA7" s="39">
        <v>113.65</v>
      </c>
      <c r="AB7" s="39">
        <v>116.13</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970.43</v>
      </c>
      <c r="AU7" s="39">
        <v>1029.82</v>
      </c>
      <c r="AV7" s="39">
        <v>457.35</v>
      </c>
      <c r="AW7" s="39">
        <v>489.54</v>
      </c>
      <c r="AX7" s="39">
        <v>461.95</v>
      </c>
      <c r="AY7" s="39">
        <v>852.01</v>
      </c>
      <c r="AZ7" s="39">
        <v>909.68</v>
      </c>
      <c r="BA7" s="39">
        <v>382.09</v>
      </c>
      <c r="BB7" s="39">
        <v>371.31</v>
      </c>
      <c r="BC7" s="39">
        <v>377.63</v>
      </c>
      <c r="BD7" s="39">
        <v>262.87</v>
      </c>
      <c r="BE7" s="39">
        <v>389.93</v>
      </c>
      <c r="BF7" s="39">
        <v>374.26</v>
      </c>
      <c r="BG7" s="39">
        <v>357.82</v>
      </c>
      <c r="BH7" s="39">
        <v>329.66</v>
      </c>
      <c r="BI7" s="39">
        <v>305.18</v>
      </c>
      <c r="BJ7" s="39">
        <v>391.4</v>
      </c>
      <c r="BK7" s="39">
        <v>382.65</v>
      </c>
      <c r="BL7" s="39">
        <v>385.06</v>
      </c>
      <c r="BM7" s="39">
        <v>373.09</v>
      </c>
      <c r="BN7" s="39">
        <v>364.71</v>
      </c>
      <c r="BO7" s="39">
        <v>270.87</v>
      </c>
      <c r="BP7" s="39">
        <v>99.1</v>
      </c>
      <c r="BQ7" s="39">
        <v>92.39</v>
      </c>
      <c r="BR7" s="39">
        <v>97.7</v>
      </c>
      <c r="BS7" s="39">
        <v>106.13</v>
      </c>
      <c r="BT7" s="39">
        <v>107.29</v>
      </c>
      <c r="BU7" s="39">
        <v>95.91</v>
      </c>
      <c r="BV7" s="39">
        <v>96.1</v>
      </c>
      <c r="BW7" s="39">
        <v>99.07</v>
      </c>
      <c r="BX7" s="39">
        <v>99.99</v>
      </c>
      <c r="BY7" s="39">
        <v>100.65</v>
      </c>
      <c r="BZ7" s="39">
        <v>105.59</v>
      </c>
      <c r="CA7" s="39">
        <v>216.84</v>
      </c>
      <c r="CB7" s="39">
        <v>232.57</v>
      </c>
      <c r="CC7" s="39">
        <v>220.33</v>
      </c>
      <c r="CD7" s="39">
        <v>203.91</v>
      </c>
      <c r="CE7" s="39">
        <v>202.16</v>
      </c>
      <c r="CF7" s="39">
        <v>179.29</v>
      </c>
      <c r="CG7" s="39">
        <v>178.39</v>
      </c>
      <c r="CH7" s="39">
        <v>173.03</v>
      </c>
      <c r="CI7" s="39">
        <v>171.15</v>
      </c>
      <c r="CJ7" s="39">
        <v>170.19</v>
      </c>
      <c r="CK7" s="39">
        <v>163.27000000000001</v>
      </c>
      <c r="CL7" s="39">
        <v>59.88</v>
      </c>
      <c r="CM7" s="39">
        <v>59.94</v>
      </c>
      <c r="CN7" s="39">
        <v>57.97</v>
      </c>
      <c r="CO7" s="39">
        <v>58.33</v>
      </c>
      <c r="CP7" s="39">
        <v>58.95</v>
      </c>
      <c r="CQ7" s="39">
        <v>59.09</v>
      </c>
      <c r="CR7" s="39">
        <v>59.23</v>
      </c>
      <c r="CS7" s="39">
        <v>58.58</v>
      </c>
      <c r="CT7" s="39">
        <v>58.53</v>
      </c>
      <c r="CU7" s="39">
        <v>59.01</v>
      </c>
      <c r="CV7" s="39">
        <v>59.94</v>
      </c>
      <c r="CW7" s="39">
        <v>94.27</v>
      </c>
      <c r="CX7" s="39">
        <v>93.26</v>
      </c>
      <c r="CY7" s="39">
        <v>95.31</v>
      </c>
      <c r="CZ7" s="39">
        <v>97.99</v>
      </c>
      <c r="DA7" s="39">
        <v>98.25</v>
      </c>
      <c r="DB7" s="39">
        <v>85.4</v>
      </c>
      <c r="DC7" s="39">
        <v>85.53</v>
      </c>
      <c r="DD7" s="39">
        <v>85.23</v>
      </c>
      <c r="DE7" s="39">
        <v>85.26</v>
      </c>
      <c r="DF7" s="39">
        <v>85.37</v>
      </c>
      <c r="DG7" s="39">
        <v>90.22</v>
      </c>
      <c r="DH7" s="39">
        <v>41.41</v>
      </c>
      <c r="DI7" s="39">
        <v>43.14</v>
      </c>
      <c r="DJ7" s="39">
        <v>51.05</v>
      </c>
      <c r="DK7" s="39">
        <v>53.12</v>
      </c>
      <c r="DL7" s="39">
        <v>54.57</v>
      </c>
      <c r="DM7" s="39">
        <v>36.36</v>
      </c>
      <c r="DN7" s="39">
        <v>37.340000000000003</v>
      </c>
      <c r="DO7" s="39">
        <v>44.31</v>
      </c>
      <c r="DP7" s="39">
        <v>45.75</v>
      </c>
      <c r="DQ7" s="39">
        <v>46.9</v>
      </c>
      <c r="DR7" s="39">
        <v>47.91</v>
      </c>
      <c r="DS7" s="39">
        <v>4.42</v>
      </c>
      <c r="DT7" s="39">
        <v>5.39</v>
      </c>
      <c r="DU7" s="39">
        <v>5.73</v>
      </c>
      <c r="DV7" s="39">
        <v>16.63</v>
      </c>
      <c r="DW7" s="39">
        <v>16.61</v>
      </c>
      <c r="DX7" s="39">
        <v>7.8</v>
      </c>
      <c r="DY7" s="39">
        <v>8.39</v>
      </c>
      <c r="DZ7" s="39">
        <v>10.09</v>
      </c>
      <c r="EA7" s="39">
        <v>10.54</v>
      </c>
      <c r="EB7" s="39">
        <v>12.03</v>
      </c>
      <c r="EC7" s="39">
        <v>15</v>
      </c>
      <c r="ED7" s="39">
        <v>0.83</v>
      </c>
      <c r="EE7" s="39">
        <v>0.69</v>
      </c>
      <c r="EF7" s="39">
        <v>0.12</v>
      </c>
      <c r="EG7" s="39">
        <v>0.6</v>
      </c>
      <c r="EH7" s="39">
        <v>0.56000000000000005</v>
      </c>
      <c r="EI7" s="39">
        <v>0.81</v>
      </c>
      <c r="EJ7" s="39">
        <v>0.59</v>
      </c>
      <c r="EK7" s="39">
        <v>0.6</v>
      </c>
      <c r="EL7" s="39">
        <v>0.56000000000000005</v>
      </c>
      <c r="EM7" s="39">
        <v>0.61</v>
      </c>
      <c r="EN7" s="39">
        <v>0.76</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2018-02-21T05:13:37Z</cp:lastPrinted>
  <dcterms:created xsi:type="dcterms:W3CDTF">2017-12-25T01:36:20Z</dcterms:created>
  <dcterms:modified xsi:type="dcterms:W3CDTF">2018-02-21T05:16:54Z</dcterms:modified>
  <cp:category/>
</cp:coreProperties>
</file>