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<sst xmlns="http://schemas.openxmlformats.org/spreadsheetml/2006/main" count="221" uniqueCount="111">
  <si>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</si>
  <si>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</si>
  <si>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</si>
  <si>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</si>
  <si>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</si>
  <si>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</si>
  <si>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</si>
  <si>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</si>
  <si>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</si>
  <si>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</si>
  <si>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</si>
  <si>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</si>
  <si>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</si>
  <si>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</si>
  <si>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</si>
  <si>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</si>
  <si>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</si>
  <si>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</si>
  <si>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</si>
  <si>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</si>
  <si>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</si>
  <si>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</si>
  <si>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</si>
  <si>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</si>
  <si>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</si>
  <si>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</si>
  <si>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</si>
  <si>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</si>
  <si>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</si>
  <si>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</si>
  <si>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</si>
  <si>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</si>
  <si>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</si>
  <si>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</si>
  <si>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</si>
  <si>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</si>
  <si>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</si>
  <si>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</si>
  <si>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</si>
  <si>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</si>
  <si>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</si>
  <si>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</si>
  <si>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</si>
  <si>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</si>
  <si>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</si>
  <si>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</si>
  <si>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</si>
  <si>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</si>
  <si>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</si>
  <si>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</si>
  <si>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</si>
  <si>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</si>
  <si>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</si>
  <si>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</si>
  <si>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</si>
  <si>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</si>
  <si>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</si>
  <si>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</si>
  <si>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</si>
  <si>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</si>
  <si>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</si>
  <si>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</si>
  <si>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</si>
  <si>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</si>
  <si>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</si>
  <si>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</si>
  <si>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</si>
  <si>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</si>
  <si>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</si>
  <si>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</si>
  <si>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</si>
  <si>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</si>
  <si>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</si>
  <si>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</si>
  <si>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</si>
  <si>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</si>
  <si>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</si>
  <si>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</si>
  <si>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</si>
  <si>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</si>
  <si>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</si>
  <si>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</si>
  <si>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</si>
  <si>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</si>
  <si>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</si>
  <si>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</si>
  <si>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</si>
  <si>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</si>
  <si>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</si>
  <si>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</si>
  <si>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</si>
  <si>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</si>
  <si>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</si>
  <si>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</si>
  <si>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</si>
  <si>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</si>
  <si>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</si>
  <si>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</si>
  <si>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</si>
  <si>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</si>
  <si>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</si>
  <si>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</si>
  <si>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</si>
  <si>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</si>
  <si>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</si>
  <si>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</si>
  <si>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</si>
  <si>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</si>
  <si>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収益的収支比率については、平成２３年度から２４年度にかけて繰入金の減により低下したものの、以後毎年改善されている。
しかしながら、汚水処理原価については、節水意識の向上等による有収水量の減少や物価上昇等による汚水処理費用の増により経年的に増加しているため、汚水資本費、維持管理費の双方を削減して効率化を目指しつつ、有収水量の増加を図るため、接続率の更なる向上に努める。</t>
    <rPh sb="0" eb="3">
      <t>シュウエキテキ</t>
    </rPh>
    <rPh sb="3" eb="5">
      <t>シュウシ</t>
    </rPh>
    <rPh sb="5" eb="7">
      <t>ヒリツ</t>
    </rPh>
    <rPh sb="13" eb="15">
      <t>ヘイセイ</t>
    </rPh>
    <rPh sb="17" eb="19">
      <t>ネンド</t>
    </rPh>
    <rPh sb="23" eb="25">
      <t>ネンド</t>
    </rPh>
    <rPh sb="29" eb="31">
      <t>クリイレ</t>
    </rPh>
    <rPh sb="31" eb="32">
      <t>キン</t>
    </rPh>
    <rPh sb="33" eb="34">
      <t>ゲン</t>
    </rPh>
    <rPh sb="37" eb="39">
      <t>テイカ</t>
    </rPh>
    <rPh sb="45" eb="47">
      <t>イゴ</t>
    </rPh>
    <rPh sb="47" eb="49">
      <t>マイトシ</t>
    </rPh>
    <rPh sb="49" eb="51">
      <t>カイゼン</t>
    </rPh>
    <rPh sb="65" eb="67">
      <t>オスイ</t>
    </rPh>
    <rPh sb="67" eb="69">
      <t>ショリ</t>
    </rPh>
    <rPh sb="69" eb="71">
      <t>ゲンカ</t>
    </rPh>
    <rPh sb="77" eb="79">
      <t>セッスイ</t>
    </rPh>
    <rPh sb="79" eb="81">
      <t>イシキ</t>
    </rPh>
    <rPh sb="82" eb="84">
      <t>コウジョウ</t>
    </rPh>
    <rPh sb="84" eb="85">
      <t>トウ</t>
    </rPh>
    <rPh sb="88" eb="89">
      <t>ユウ</t>
    </rPh>
    <rPh sb="89" eb="90">
      <t>シュウ</t>
    </rPh>
    <rPh sb="90" eb="92">
      <t>スイリョウ</t>
    </rPh>
    <rPh sb="93" eb="95">
      <t>ゲンショウ</t>
    </rPh>
    <rPh sb="96" eb="98">
      <t>ブッカ</t>
    </rPh>
    <rPh sb="98" eb="100">
      <t>ジョウショウ</t>
    </rPh>
    <rPh sb="100" eb="101">
      <t>トウ</t>
    </rPh>
    <rPh sb="104" eb="106">
      <t>オスイ</t>
    </rPh>
    <rPh sb="106" eb="108">
      <t>ショリ</t>
    </rPh>
    <rPh sb="108" eb="110">
      <t>ヒヨウ</t>
    </rPh>
    <rPh sb="111" eb="112">
      <t>ゾウ</t>
    </rPh>
    <rPh sb="115" eb="118">
      <t>ケイネンテキ</t>
    </rPh>
    <rPh sb="119" eb="121">
      <t>ゾウカ</t>
    </rPh>
    <rPh sb="128" eb="130">
      <t>オスイ</t>
    </rPh>
    <rPh sb="130" eb="132">
      <t>シホン</t>
    </rPh>
    <rPh sb="132" eb="133">
      <t>ヒ</t>
    </rPh>
    <rPh sb="134" eb="136">
      <t>イジ</t>
    </rPh>
    <rPh sb="136" eb="139">
      <t>カンリヒ</t>
    </rPh>
    <rPh sb="140" eb="142">
      <t>ソウホウ</t>
    </rPh>
    <rPh sb="143" eb="145">
      <t>サクゲン</t>
    </rPh>
    <rPh sb="147" eb="150">
      <t>コウリツカ</t>
    </rPh>
    <rPh sb="151" eb="153">
      <t>メザ</t>
    </rPh>
    <rPh sb="157" eb="158">
      <t>ユウ</t>
    </rPh>
    <rPh sb="158" eb="159">
      <t>シュウ</t>
    </rPh>
    <rPh sb="159" eb="161">
      <t>スイリョウ</t>
    </rPh>
    <rPh sb="162" eb="164">
      <t>ゾウカ</t>
    </rPh>
    <rPh sb="165" eb="166">
      <t>ハカ</t>
    </rPh>
    <rPh sb="170" eb="172">
      <t>セツゾク</t>
    </rPh>
    <rPh sb="172" eb="173">
      <t>リツ</t>
    </rPh>
    <rPh sb="174" eb="175">
      <t>サラ</t>
    </rPh>
    <rPh sb="177" eb="179">
      <t>コウジョウ</t>
    </rPh>
    <rPh sb="180" eb="181">
      <t>ツト</t>
    </rPh>
    <phoneticPr fontId="4"/>
  </si>
  <si>
    <t>管渠の更新については、平成２７年度は未実施であった。しかしながら、供用開始から４０年近くが経過しており、処理場及び管渠の老朽化が懸念されるため、ストックマネジメント計画を今後策定し、経営改善を図りながら長寿命化の視点から効率的な更新を行っていく。</t>
    <rPh sb="0" eb="1">
      <t>カン</t>
    </rPh>
    <rPh sb="1" eb="2">
      <t>キョ</t>
    </rPh>
    <rPh sb="3" eb="5">
      <t>コウシン</t>
    </rPh>
    <rPh sb="11" eb="13">
      <t>ヘイセイ</t>
    </rPh>
    <rPh sb="15" eb="17">
      <t>ネンド</t>
    </rPh>
    <rPh sb="18" eb="21">
      <t>ミジッシ</t>
    </rPh>
    <rPh sb="33" eb="35">
      <t>キョウヨウ</t>
    </rPh>
    <rPh sb="35" eb="37">
      <t>カイシ</t>
    </rPh>
    <rPh sb="41" eb="42">
      <t>ネン</t>
    </rPh>
    <rPh sb="42" eb="43">
      <t>チカ</t>
    </rPh>
    <rPh sb="45" eb="47">
      <t>ケイカ</t>
    </rPh>
    <rPh sb="52" eb="54">
      <t>ショリ</t>
    </rPh>
    <rPh sb="54" eb="55">
      <t>ジョウ</t>
    </rPh>
    <rPh sb="55" eb="56">
      <t>オヨ</t>
    </rPh>
    <rPh sb="57" eb="58">
      <t>カン</t>
    </rPh>
    <rPh sb="58" eb="59">
      <t>キョ</t>
    </rPh>
    <rPh sb="60" eb="63">
      <t>ロウキュウカ</t>
    </rPh>
    <rPh sb="64" eb="66">
      <t>ケネン</t>
    </rPh>
    <rPh sb="82" eb="84">
      <t>ケイカク</t>
    </rPh>
    <rPh sb="85" eb="87">
      <t>コンゴ</t>
    </rPh>
    <rPh sb="87" eb="89">
      <t>サクテイ</t>
    </rPh>
    <rPh sb="91" eb="93">
      <t>ケイエイ</t>
    </rPh>
    <rPh sb="93" eb="95">
      <t>カイゼン</t>
    </rPh>
    <rPh sb="96" eb="97">
      <t>ハカ</t>
    </rPh>
    <rPh sb="101" eb="102">
      <t>チョウ</t>
    </rPh>
    <rPh sb="102" eb="104">
      <t>ジュミョウ</t>
    </rPh>
    <rPh sb="104" eb="105">
      <t>カ</t>
    </rPh>
    <rPh sb="106" eb="108">
      <t>シテン</t>
    </rPh>
    <rPh sb="110" eb="113">
      <t>コウリツテキ</t>
    </rPh>
    <rPh sb="114" eb="116">
      <t>コウシン</t>
    </rPh>
    <rPh sb="117" eb="118">
      <t>オコナ</t>
    </rPh>
    <phoneticPr fontId="4"/>
  </si>
  <si>
    <t>建設の時代から改築更新を含めた本格的な維持管理・経営の時代へ移行している当市においては、これまで集中的に整備された施設・設備の老朽化に伴う更新投資の増大や、節水意識の向上等による料金収入の減少が見込まれるなど、経営環境が厳しさを増す今後の収支状況を踏まえ、より一層の経営の効率化に努める必要がある。
また、平成３０年度からの企業会計移行により、経営状況と財政状況を明確化し、下水道事業の経営基盤強化と持続可能な事業運営の確立を目指す。</t>
    <rPh sb="0" eb="2">
      <t>ケンセツ</t>
    </rPh>
    <rPh sb="3" eb="5">
      <t>ジダイ</t>
    </rPh>
    <rPh sb="7" eb="9">
      <t>カイチク</t>
    </rPh>
    <rPh sb="9" eb="11">
      <t>コウシン</t>
    </rPh>
    <rPh sb="12" eb="13">
      <t>フク</t>
    </rPh>
    <rPh sb="15" eb="18">
      <t>ホンカクテキ</t>
    </rPh>
    <rPh sb="19" eb="21">
      <t>イジ</t>
    </rPh>
    <rPh sb="21" eb="23">
      <t>カンリ</t>
    </rPh>
    <rPh sb="24" eb="26">
      <t>ケイエイ</t>
    </rPh>
    <rPh sb="27" eb="29">
      <t>ジダイ</t>
    </rPh>
    <rPh sb="30" eb="32">
      <t>イコウ</t>
    </rPh>
    <rPh sb="36" eb="37">
      <t>トウ</t>
    </rPh>
    <rPh sb="37" eb="38">
      <t>シ</t>
    </rPh>
    <rPh sb="48" eb="50">
      <t>シュウチュウ</t>
    </rPh>
    <rPh sb="50" eb="51">
      <t>テキ</t>
    </rPh>
    <rPh sb="52" eb="54">
      <t>セイビ</t>
    </rPh>
    <rPh sb="57" eb="59">
      <t>シセツ</t>
    </rPh>
    <rPh sb="60" eb="62">
      <t>セツビ</t>
    </rPh>
    <rPh sb="63" eb="66">
      <t>ロウキュウカ</t>
    </rPh>
    <rPh sb="67" eb="68">
      <t>トモナ</t>
    </rPh>
    <rPh sb="69" eb="71">
      <t>コウシン</t>
    </rPh>
    <rPh sb="71" eb="73">
      <t>トウシ</t>
    </rPh>
    <rPh sb="74" eb="75">
      <t>ゾウ</t>
    </rPh>
    <rPh sb="75" eb="76">
      <t>ダイ</t>
    </rPh>
    <rPh sb="78" eb="80">
      <t>セッスイ</t>
    </rPh>
    <rPh sb="80" eb="82">
      <t>イシキ</t>
    </rPh>
    <rPh sb="83" eb="85">
      <t>コウジョウ</t>
    </rPh>
    <rPh sb="85" eb="86">
      <t>トウ</t>
    </rPh>
    <rPh sb="89" eb="91">
      <t>リョウキン</t>
    </rPh>
    <rPh sb="91" eb="93">
      <t>シュウニュウ</t>
    </rPh>
    <rPh sb="94" eb="96">
      <t>ゲンショウ</t>
    </rPh>
    <rPh sb="97" eb="99">
      <t>ミコ</t>
    </rPh>
    <rPh sb="105" eb="107">
      <t>ケイエイ</t>
    </rPh>
    <rPh sb="107" eb="109">
      <t>カンキョウ</t>
    </rPh>
    <rPh sb="110" eb="111">
      <t>キビ</t>
    </rPh>
    <rPh sb="114" eb="115">
      <t>マ</t>
    </rPh>
    <rPh sb="116" eb="118">
      <t>コンゴ</t>
    </rPh>
    <rPh sb="119" eb="121">
      <t>シュウシ</t>
    </rPh>
    <rPh sb="121" eb="123">
      <t>ジョウキョウ</t>
    </rPh>
    <rPh sb="124" eb="125">
      <t>フ</t>
    </rPh>
    <rPh sb="130" eb="132">
      <t>イッソウ</t>
    </rPh>
    <rPh sb="133" eb="135">
      <t>ケイエイ</t>
    </rPh>
    <rPh sb="136" eb="139">
      <t>コウリツカ</t>
    </rPh>
    <rPh sb="140" eb="141">
      <t>ツト</t>
    </rPh>
    <rPh sb="143" eb="145">
      <t>ヒツヨウ</t>
    </rPh>
    <rPh sb="153" eb="155">
      <t>ヘイセイ</t>
    </rPh>
    <rPh sb="157" eb="159">
      <t>ネンド</t>
    </rPh>
    <rPh sb="162" eb="164">
      <t>キギョウ</t>
    </rPh>
    <rPh sb="164" eb="166">
      <t>カイケイ</t>
    </rPh>
    <rPh sb="166" eb="168">
      <t>イコウ</t>
    </rPh>
    <rPh sb="172" eb="174">
      <t>ケイエイ</t>
    </rPh>
    <rPh sb="174" eb="176">
      <t>ジョウキョウ</t>
    </rPh>
    <rPh sb="177" eb="179">
      <t>ザイセイ</t>
    </rPh>
    <rPh sb="179" eb="181">
      <t>ジョウキョウ</t>
    </rPh>
    <rPh sb="182" eb="185">
      <t>メイカクカ</t>
    </rPh>
    <rPh sb="187" eb="189">
      <t>ゲスイ</t>
    </rPh>
    <rPh sb="189" eb="190">
      <t>ドウ</t>
    </rPh>
    <rPh sb="190" eb="192">
      <t>ジギョウ</t>
    </rPh>
    <rPh sb="193" eb="195">
      <t>ケイエイ</t>
    </rPh>
    <rPh sb="195" eb="197">
      <t>キバン</t>
    </rPh>
    <rPh sb="197" eb="199">
      <t>キョウカ</t>
    </rPh>
    <rPh sb="200" eb="202">
      <t>ジゾク</t>
    </rPh>
    <rPh sb="202" eb="204">
      <t>カノウ</t>
    </rPh>
    <rPh sb="205" eb="207">
      <t>ジギョウ</t>
    </rPh>
    <rPh sb="207" eb="209">
      <t>ウンエイ</t>
    </rPh>
    <rPh sb="210" eb="212">
      <t>カクリツ</t>
    </rPh>
    <rPh sb="213" eb="21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</si>
</sst>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0.13</c:v>
                </c:pt>
                <c:pt idx="4">
                  <c:v>0</c:v>
                </c:pt>
              </c:numCache>
            </c:numRef>
          </c:val>
        </c:ser>
        <c:dLbls>
          <c:showLegendKey val="0"/>
          <c:showVal val="0"/>
          <c:showCatName val="0"/>
          <c:showSerName val="0"/>
          <c:showPercent val="0"/>
          <c:showBubbleSize val="0"/>
        </c:dLbls>
        <c:gapWidth val="150"/>
        <c:axId val="65123840"/>
        <c:axId val="651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5123840"/>
        <c:axId val="65125760"/>
      </c:lineChart>
      <c:dateAx>
        <c:axId val="65123840"/>
        <c:scaling>
          <c:orientation val="minMax"/>
        </c:scaling>
        <c:delete val="1"/>
        <c:axPos val="b"/>
        <c:numFmt formatCode="ge" sourceLinked="1"/>
        <c:majorTickMark val="none"/>
        <c:minorTickMark val="none"/>
        <c:tickLblPos val="none"/>
        <c:crossAx val="65125760"/>
        <c:crosses val="autoZero"/>
        <c:auto val="1"/>
        <c:lblOffset val="100"/>
        <c:baseTimeUnit val="years"/>
      </c:dateAx>
      <c:valAx>
        <c:axId val="651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51.7</c:v>
                </c:pt>
                <c:pt idx="1">
                  <c:v>51.3</c:v>
                </c:pt>
                <c:pt idx="2">
                  <c:v>52.3</c:v>
                </c:pt>
                <c:pt idx="3">
                  <c:v>53.79</c:v>
                </c:pt>
                <c:pt idx="4">
                  <c:v>57.66</c:v>
                </c:pt>
              </c:numCache>
            </c:numRef>
          </c:val>
        </c:ser>
        <c:dLbls>
          <c:showLegendKey val="0"/>
          <c:showVal val="0"/>
          <c:showCatName val="0"/>
          <c:showSerName val="0"/>
          <c:showPercent val="0"/>
          <c:showBubbleSize val="0"/>
        </c:dLbls>
        <c:gapWidth val="150"/>
        <c:axId val="69142400"/>
        <c:axId val="691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69142400"/>
        <c:axId val="69148672"/>
      </c:lineChart>
      <c:dateAx>
        <c:axId val="69142400"/>
        <c:scaling>
          <c:orientation val="minMax"/>
        </c:scaling>
        <c:delete val="1"/>
        <c:axPos val="b"/>
        <c:numFmt formatCode="ge" sourceLinked="1"/>
        <c:majorTickMark val="none"/>
        <c:minorTickMark val="none"/>
        <c:tickLblPos val="none"/>
        <c:crossAx val="69148672"/>
        <c:crosses val="autoZero"/>
        <c:auto val="1"/>
        <c:lblOffset val="100"/>
        <c:baseTimeUnit val="years"/>
      </c:dateAx>
      <c:valAx>
        <c:axId val="69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93.85</c:v>
                </c:pt>
                <c:pt idx="1">
                  <c:v>90.3</c:v>
                </c:pt>
                <c:pt idx="2">
                  <c:v>92.32</c:v>
                </c:pt>
                <c:pt idx="3">
                  <c:v>91.67</c:v>
                </c:pt>
                <c:pt idx="4">
                  <c:v>93.19</c:v>
                </c:pt>
              </c:numCache>
            </c:numRef>
          </c:val>
        </c:ser>
        <c:dLbls>
          <c:showLegendKey val="0"/>
          <c:showVal val="0"/>
          <c:showCatName val="0"/>
          <c:showSerName val="0"/>
          <c:showPercent val="0"/>
          <c:showBubbleSize val="0"/>
        </c:dLbls>
        <c:gapWidth val="150"/>
        <c:axId val="69187072"/>
        <c:axId val="6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69187072"/>
        <c:axId val="69188992"/>
      </c:lineChart>
      <c:dateAx>
        <c:axId val="69187072"/>
        <c:scaling>
          <c:orientation val="minMax"/>
        </c:scaling>
        <c:delete val="1"/>
        <c:axPos val="b"/>
        <c:numFmt formatCode="ge" sourceLinked="1"/>
        <c:majorTickMark val="none"/>
        <c:minorTickMark val="none"/>
        <c:tickLblPos val="none"/>
        <c:crossAx val="69188992"/>
        <c:crosses val="autoZero"/>
        <c:auto val="1"/>
        <c:lblOffset val="100"/>
        <c:baseTimeUnit val="years"/>
      </c:dateAx>
      <c:valAx>
        <c:axId val="69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93.85</c:v>
                </c:pt>
                <c:pt idx="1">
                  <c:v>85.2</c:v>
                </c:pt>
                <c:pt idx="2">
                  <c:v>86.76</c:v>
                </c:pt>
                <c:pt idx="3">
                  <c:v>88.03</c:v>
                </c:pt>
                <c:pt idx="4">
                  <c:v>90.44</c:v>
                </c:pt>
              </c:numCache>
            </c:numRef>
          </c:val>
        </c:ser>
        <c:dLbls>
          <c:showLegendKey val="0"/>
          <c:showVal val="0"/>
          <c:showCatName val="0"/>
          <c:showSerName val="0"/>
          <c:showPercent val="0"/>
          <c:showBubbleSize val="0"/>
        </c:dLbls>
        <c:gapWidth val="150"/>
        <c:axId val="65160320"/>
        <c:axId val="651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160320"/>
        <c:axId val="65162240"/>
      </c:lineChart>
      <c:dateAx>
        <c:axId val="65160320"/>
        <c:scaling>
          <c:orientation val="minMax"/>
        </c:scaling>
        <c:delete val="1"/>
        <c:axPos val="b"/>
        <c:numFmt formatCode="ge" sourceLinked="1"/>
        <c:majorTickMark val="none"/>
        <c:minorTickMark val="none"/>
        <c:tickLblPos val="none"/>
        <c:crossAx val="65162240"/>
        <c:crosses val="autoZero"/>
        <c:auto val="1"/>
        <c:lblOffset val="100"/>
        <c:baseTimeUnit val="years"/>
      </c:dateAx>
      <c:valAx>
        <c:axId val="65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00896"/>
        <c:axId val="652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00896"/>
        <c:axId val="65202816"/>
      </c:lineChart>
      <c:dateAx>
        <c:axId val="65200896"/>
        <c:scaling>
          <c:orientation val="minMax"/>
        </c:scaling>
        <c:delete val="1"/>
        <c:axPos val="b"/>
        <c:numFmt formatCode="ge" sourceLinked="1"/>
        <c:majorTickMark val="none"/>
        <c:minorTickMark val="none"/>
        <c:tickLblPos val="none"/>
        <c:crossAx val="65202816"/>
        <c:crosses val="autoZero"/>
        <c:auto val="1"/>
        <c:lblOffset val="100"/>
        <c:baseTimeUnit val="years"/>
      </c:dateAx>
      <c:valAx>
        <c:axId val="65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48800"/>
        <c:axId val="667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48800"/>
        <c:axId val="66750720"/>
      </c:lineChart>
      <c:dateAx>
        <c:axId val="66748800"/>
        <c:scaling>
          <c:orientation val="minMax"/>
        </c:scaling>
        <c:delete val="1"/>
        <c:axPos val="b"/>
        <c:numFmt formatCode="ge" sourceLinked="1"/>
        <c:majorTickMark val="none"/>
        <c:minorTickMark val="none"/>
        <c:tickLblPos val="none"/>
        <c:crossAx val="66750720"/>
        <c:crosses val="autoZero"/>
        <c:auto val="1"/>
        <c:lblOffset val="100"/>
        <c:baseTimeUnit val="years"/>
      </c:dateAx>
      <c:valAx>
        <c:axId val="667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02432"/>
        <c:axId val="668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02432"/>
        <c:axId val="66804352"/>
      </c:lineChart>
      <c:dateAx>
        <c:axId val="66802432"/>
        <c:scaling>
          <c:orientation val="minMax"/>
        </c:scaling>
        <c:delete val="1"/>
        <c:axPos val="b"/>
        <c:numFmt formatCode="ge" sourceLinked="1"/>
        <c:majorTickMark val="none"/>
        <c:minorTickMark val="none"/>
        <c:tickLblPos val="none"/>
        <c:crossAx val="66804352"/>
        <c:crosses val="autoZero"/>
        <c:auto val="1"/>
        <c:lblOffset val="100"/>
        <c:baseTimeUnit val="years"/>
      </c:dateAx>
      <c:valAx>
        <c:axId val="668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38528"/>
        <c:axId val="66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38528"/>
        <c:axId val="66840448"/>
      </c:lineChart>
      <c:dateAx>
        <c:axId val="66838528"/>
        <c:scaling>
          <c:orientation val="minMax"/>
        </c:scaling>
        <c:delete val="1"/>
        <c:axPos val="b"/>
        <c:numFmt formatCode="ge" sourceLinked="1"/>
        <c:majorTickMark val="none"/>
        <c:minorTickMark val="none"/>
        <c:tickLblPos val="none"/>
        <c:crossAx val="66840448"/>
        <c:crosses val="autoZero"/>
        <c:auto val="1"/>
        <c:lblOffset val="100"/>
        <c:baseTimeUnit val="years"/>
      </c:dateAx>
      <c:valAx>
        <c:axId val="66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725.65</c:v>
                </c:pt>
                <c:pt idx="1">
                  <c:v>754.69</c:v>
                </c:pt>
                <c:pt idx="2">
                  <c:v>740.18</c:v>
                </c:pt>
                <c:pt idx="3">
                  <c:v>730.01</c:v>
                </c:pt>
                <c:pt idx="4">
                  <c:v>698.14</c:v>
                </c:pt>
              </c:numCache>
            </c:numRef>
          </c:val>
        </c:ser>
        <c:dLbls>
          <c:showLegendKey val="0"/>
          <c:showVal val="0"/>
          <c:showCatName val="0"/>
          <c:showSerName val="0"/>
          <c:showPercent val="0"/>
          <c:showBubbleSize val="0"/>
        </c:dLbls>
        <c:gapWidth val="150"/>
        <c:axId val="66854272"/>
        <c:axId val="668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66854272"/>
        <c:axId val="66889216"/>
      </c:lineChart>
      <c:dateAx>
        <c:axId val="66854272"/>
        <c:scaling>
          <c:orientation val="minMax"/>
        </c:scaling>
        <c:delete val="1"/>
        <c:axPos val="b"/>
        <c:numFmt formatCode="ge" sourceLinked="1"/>
        <c:majorTickMark val="none"/>
        <c:minorTickMark val="none"/>
        <c:tickLblPos val="none"/>
        <c:crossAx val="66889216"/>
        <c:crosses val="autoZero"/>
        <c:auto val="1"/>
        <c:lblOffset val="100"/>
        <c:baseTimeUnit val="years"/>
      </c:dateAx>
      <c:valAx>
        <c:axId val="668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97.92</c:v>
                </c:pt>
                <c:pt idx="1">
                  <c:v>92.74</c:v>
                </c:pt>
                <c:pt idx="2">
                  <c:v>89.28</c:v>
                </c:pt>
                <c:pt idx="3">
                  <c:v>85.6</c:v>
                </c:pt>
                <c:pt idx="4">
                  <c:v>86.21</c:v>
                </c:pt>
              </c:numCache>
            </c:numRef>
          </c:val>
        </c:ser>
        <c:dLbls>
          <c:showLegendKey val="0"/>
          <c:showVal val="0"/>
          <c:showCatName val="0"/>
          <c:showSerName val="0"/>
          <c:showPercent val="0"/>
          <c:showBubbleSize val="0"/>
        </c:dLbls>
        <c:gapWidth val="150"/>
        <c:axId val="69082112"/>
        <c:axId val="69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69082112"/>
        <c:axId val="69084288"/>
      </c:lineChart>
      <c:dateAx>
        <c:axId val="69082112"/>
        <c:scaling>
          <c:orientation val="minMax"/>
        </c:scaling>
        <c:delete val="1"/>
        <c:axPos val="b"/>
        <c:numFmt formatCode="ge" sourceLinked="1"/>
        <c:majorTickMark val="none"/>
        <c:minorTickMark val="none"/>
        <c:tickLblPos val="none"/>
        <c:crossAx val="69084288"/>
        <c:crosses val="autoZero"/>
        <c:auto val="1"/>
        <c:lblOffset val="100"/>
        <c:baseTimeUnit val="years"/>
      </c:dateAx>
      <c:valAx>
        <c:axId val="69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156.16999999999999</c:v>
                </c:pt>
                <c:pt idx="1">
                  <c:v>161.28</c:v>
                </c:pt>
                <c:pt idx="2">
                  <c:v>171.09</c:v>
                </c:pt>
                <c:pt idx="3">
                  <c:v>181.98</c:v>
                </c:pt>
                <c:pt idx="4">
                  <c:v>185.69</c:v>
                </c:pt>
              </c:numCache>
            </c:numRef>
          </c:val>
        </c:ser>
        <c:dLbls>
          <c:showLegendKey val="0"/>
          <c:showVal val="0"/>
          <c:showCatName val="0"/>
          <c:showSerName val="0"/>
          <c:showPercent val="0"/>
          <c:showBubbleSize val="0"/>
        </c:dLbls>
        <c:gapWidth val="150"/>
        <c:axId val="69118208"/>
        <c:axId val="69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69118208"/>
        <c:axId val="69124480"/>
      </c:lineChart>
      <c:dateAx>
        <c:axId val="69118208"/>
        <c:scaling>
          <c:orientation val="minMax"/>
        </c:scaling>
        <c:delete val="1"/>
        <c:axPos val="b"/>
        <c:numFmt formatCode="ge" sourceLinked="1"/>
        <c:majorTickMark val="none"/>
        <c:minorTickMark val="none"/>
        <c:tickLblPos val="none"/>
        <c:crossAx val="69124480"/>
        <c:crosses val="autoZero"/>
        <c:auto val="1"/>
        <c:lblOffset val="100"/>
        <c:baseTimeUnit val="years"/>
      </c:dateAx>
      <c:valAx>
        <c:axId val="69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6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古賀市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58389</v>
      </c>
      <c r="AM8" s="64"/>
      <c r="AN8" s="64"/>
      <c r="AO8" s="64"/>
      <c r="AP8" s="64"/>
      <c r="AQ8" s="64"/>
      <c r="AR8" s="64"/>
      <c r="AS8" s="64"/>
      <c r="AT8" s="63">
        <f>データ!S6</f>
        <v>42.07</v>
      </c>
      <c r="AU8" s="63"/>
      <c r="AV8" s="63"/>
      <c r="AW8" s="63"/>
      <c r="AX8" s="63"/>
      <c r="AY8" s="63"/>
      <c r="AZ8" s="63"/>
      <c r="BA8" s="63"/>
      <c r="BB8" s="63">
        <f>データ!T6</f>
        <v>1387.9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84.92</v>
      </c>
      <c r="Q10" s="63"/>
      <c r="R10" s="63"/>
      <c r="S10" s="63"/>
      <c r="T10" s="63"/>
      <c r="U10" s="63"/>
      <c r="V10" s="63"/>
      <c r="W10" s="63">
        <f>データ!P6</f>
        <v>71.209999999999994</v>
      </c>
      <c r="X10" s="63"/>
      <c r="Y10" s="63"/>
      <c r="Z10" s="63"/>
      <c r="AA10" s="63"/>
      <c r="AB10" s="63"/>
      <c r="AC10" s="63"/>
      <c r="AD10" s="64">
        <f>データ!Q6</f>
        <v>2770</v>
      </c>
      <c r="AE10" s="64"/>
      <c r="AF10" s="64"/>
      <c r="AG10" s="64"/>
      <c r="AH10" s="64"/>
      <c r="AI10" s="64"/>
      <c r="AJ10" s="64"/>
      <c r="AK10" s="2"/>
      <c r="AL10" s="64">
        <f>データ!U6</f>
        <v>49509</v>
      </c>
      <c r="AM10" s="64"/>
      <c r="AN10" s="64"/>
      <c r="AO10" s="64"/>
      <c r="AP10" s="64"/>
      <c r="AQ10" s="64"/>
      <c r="AR10" s="64"/>
      <c r="AS10" s="64"/>
      <c r="AT10" s="63">
        <f>データ!V6</f>
        <v>9.61</v>
      </c>
      <c r="AU10" s="63"/>
      <c r="AV10" s="63"/>
      <c r="AW10" s="63"/>
      <c r="AX10" s="63"/>
      <c r="AY10" s="63"/>
      <c r="AZ10" s="63"/>
      <c r="BA10" s="63"/>
      <c r="BB10" s="63">
        <f>データ!W6</f>
        <v>5151.82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402231</v>
      </c>
      <c r="D6" s="31">
        <f t="shared" si="3"/>
        <v>47</v>
      </c>
      <c r="E6" s="31">
        <f t="shared" si="3"/>
        <v>17</v>
      </c>
      <c r="F6" s="31">
        <f t="shared" si="3"/>
        <v>1</v>
      </c>
      <c r="G6" s="31">
        <f t="shared" si="3"/>
        <v>0</v>
      </c>
      <c r="H6" s="31" t="str">
        <f t="shared" si="3"/>
        <v>福岡県　古賀市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84.92</v>
      </c>
      <c r="P6" s="32">
        <f t="shared" si="3"/>
        <v>71.209999999999994</v>
      </c>
      <c r="Q6" s="32">
        <f t="shared" si="3"/>
        <v>2770</v>
      </c>
      <c r="R6" s="32">
        <f t="shared" si="3"/>
        <v>58389</v>
      </c>
      <c r="S6" s="32">
        <f t="shared" si="3"/>
        <v>42.07</v>
      </c>
      <c r="T6" s="32">
        <f t="shared" si="3"/>
        <v>1387.9</v>
      </c>
      <c r="U6" s="32">
        <f t="shared" si="3"/>
        <v>49509</v>
      </c>
      <c r="V6" s="32">
        <f t="shared" si="3"/>
        <v>9.61</v>
      </c>
      <c r="W6" s="32">
        <f t="shared" si="3"/>
        <v>5151.82</v>
      </c>
      <c r="X6" s="33">
        <f>IF(X7="",NA(),X7)</f>
        <v>93.85</v>
      </c>
      <c r="Y6" s="33">
        <f t="shared" ref="Y6:AG6" si="4">IF(Y7="",NA(),Y7)</f>
        <v>85.2</v>
      </c>
      <c r="Z6" s="33">
        <f t="shared" si="4"/>
        <v>86.76</v>
      </c>
      <c r="AA6" s="33">
        <f t="shared" si="4"/>
        <v>88.03</v>
      </c>
      <c r="AB6" s="33">
        <f t="shared" si="4"/>
        <v>90.44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725.65</v>
      </c>
      <c r="BF6" s="33">
        <f t="shared" ref="BF6:BN6" si="7">IF(BF7="",NA(),BF7)</f>
        <v>754.69</v>
      </c>
      <c r="BG6" s="33">
        <f t="shared" si="7"/>
        <v>740.18</v>
      </c>
      <c r="BH6" s="33">
        <f t="shared" si="7"/>
        <v>730.01</v>
      </c>
      <c r="BI6" s="33">
        <f t="shared" si="7"/>
        <v>698.14</v>
      </c>
      <c r="BJ6" s="33">
        <f t="shared" si="7"/>
        <v>742.31</v>
      </c>
      <c r="BK6" s="33">
        <f t="shared" si="7"/>
        <v>708.85</v>
      </c>
      <c r="BL6" s="33">
        <f t="shared" si="7"/>
        <v>660.23</v>
      </c>
      <c r="BM6" s="33">
        <f t="shared" si="7"/>
        <v>658.6</v>
      </c>
      <c r="BN6" s="33">
        <f t="shared" si="7"/>
        <v>664.04</v>
      </c>
      <c r="BO6" s="32" t="str">
        <f>IF(BO7="","",IF(BO7="-","【-】","【"&amp;SUBSTITUTE(TEXT(BO7,"#,##0.00"),"-","△")&amp;"】"))</f>
        <v>【763.62】</v>
      </c>
      <c r="BP6" s="33">
        <f>IF(BP7="",NA(),BP7)</f>
        <v>97.92</v>
      </c>
      <c r="BQ6" s="33">
        <f t="shared" ref="BQ6:BY6" si="8">IF(BQ7="",NA(),BQ7)</f>
        <v>92.74</v>
      </c>
      <c r="BR6" s="33">
        <f t="shared" si="8"/>
        <v>89.28</v>
      </c>
      <c r="BS6" s="33">
        <f t="shared" si="8"/>
        <v>85.6</v>
      </c>
      <c r="BT6" s="33">
        <f t="shared" si="8"/>
        <v>86.21</v>
      </c>
      <c r="BU6" s="33">
        <f t="shared" si="8"/>
        <v>86.6</v>
      </c>
      <c r="BV6" s="33">
        <f t="shared" si="8"/>
        <v>89.47</v>
      </c>
      <c r="BW6" s="33">
        <f t="shared" si="8"/>
        <v>88.7</v>
      </c>
      <c r="BX6" s="33">
        <f t="shared" si="8"/>
        <v>88.44</v>
      </c>
      <c r="BY6" s="33">
        <f t="shared" si="8"/>
        <v>86.2</v>
      </c>
      <c r="BZ6" s="32" t="str">
        <f>IF(BZ7="","",IF(BZ7="-","【-】","【"&amp;SUBSTITUTE(TEXT(BZ7,"#,##0.00"),"-","△")&amp;"】"))</f>
        <v>【98.53】</v>
      </c>
      <c r="CA6" s="33">
        <f>IF(CA7="",NA(),CA7)</f>
        <v>156.16999999999999</v>
      </c>
      <c r="CB6" s="33">
        <f t="shared" ref="CB6:CJ6" si="9">IF(CB7="",NA(),CB7)</f>
        <v>161.28</v>
      </c>
      <c r="CC6" s="33">
        <f t="shared" si="9"/>
        <v>171.09</v>
      </c>
      <c r="CD6" s="33">
        <f t="shared" si="9"/>
        <v>181.98</v>
      </c>
      <c r="CE6" s="33">
        <f t="shared" si="9"/>
        <v>185.69</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51.7</v>
      </c>
      <c r="CM6" s="33">
        <f t="shared" ref="CM6:CU6" si="10">IF(CM7="",NA(),CM7)</f>
        <v>51.3</v>
      </c>
      <c r="CN6" s="33">
        <f t="shared" si="10"/>
        <v>52.3</v>
      </c>
      <c r="CO6" s="33">
        <f t="shared" si="10"/>
        <v>53.79</v>
      </c>
      <c r="CP6" s="33">
        <f t="shared" si="10"/>
        <v>57.66</v>
      </c>
      <c r="CQ6" s="33">
        <f t="shared" si="10"/>
        <v>64.2</v>
      </c>
      <c r="CR6" s="33">
        <f t="shared" si="10"/>
        <v>64.75</v>
      </c>
      <c r="CS6" s="33">
        <f t="shared" si="10"/>
        <v>62.03</v>
      </c>
      <c r="CT6" s="33">
        <f t="shared" si="10"/>
        <v>59.27</v>
      </c>
      <c r="CU6" s="33">
        <f t="shared" si="10"/>
        <v>62.64</v>
      </c>
      <c r="CV6" s="32" t="str">
        <f>IF(CV7="","",IF(CV7="-","【-】","【"&amp;SUBSTITUTE(TEXT(CV7,"#,##0.00"),"-","△")&amp;"】"))</f>
        <v>【60.01】</v>
      </c>
      <c r="CW6" s="33">
        <f>IF(CW7="",NA(),CW7)</f>
        <v>93.85</v>
      </c>
      <c r="CX6" s="33">
        <f t="shared" ref="CX6:DF6" si="11">IF(CX7="",NA(),CX7)</f>
        <v>90.3</v>
      </c>
      <c r="CY6" s="33">
        <f t="shared" si="11"/>
        <v>92.32</v>
      </c>
      <c r="CZ6" s="33">
        <f t="shared" si="11"/>
        <v>91.67</v>
      </c>
      <c r="DA6" s="33">
        <f t="shared" si="11"/>
        <v>93.19</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0.13</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402231</v>
      </c>
      <c r="D7" s="35">
        <v>47</v>
      </c>
      <c r="E7" s="35">
        <v>17</v>
      </c>
      <c r="F7" s="35">
        <v>1</v>
      </c>
      <c r="G7" s="35">
        <v>0</v>
      </c>
      <c r="H7" s="35" t="s">
        <v>96</v>
      </c>
      <c r="I7" s="35" t="s">
        <v>97</v>
      </c>
      <c r="J7" s="35" t="s">
        <v>98</v>
      </c>
      <c r="K7" s="35" t="s">
        <v>99</v>
      </c>
      <c r="L7" s="35" t="s">
        <v>100</v>
      </c>
      <c r="M7" s="36" t="s">
        <v>101</v>
      </c>
      <c r="N7" s="36" t="s">
        <v>102</v>
      </c>
      <c r="O7" s="36">
        <v>84.92</v>
      </c>
      <c r="P7" s="36">
        <v>71.209999999999994</v>
      </c>
      <c r="Q7" s="36">
        <v>2770</v>
      </c>
      <c r="R7" s="36">
        <v>58389</v>
      </c>
      <c r="S7" s="36">
        <v>42.07</v>
      </c>
      <c r="T7" s="36">
        <v>1387.9</v>
      </c>
      <c r="U7" s="36">
        <v>49509</v>
      </c>
      <c r="V7" s="36">
        <v>9.61</v>
      </c>
      <c r="W7" s="36">
        <v>5151.82</v>
      </c>
      <c r="X7" s="36">
        <v>93.85</v>
      </c>
      <c r="Y7" s="36">
        <v>85.2</v>
      </c>
      <c r="Z7" s="36">
        <v>86.76</v>
      </c>
      <c r="AA7" s="36">
        <v>88.03</v>
      </c>
      <c r="AB7" s="36">
        <v>90.44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725.65</v>
      </c>
      <c r="BF7" s="36">
        <v>754.69</v>
      </c>
      <c r="BG7" s="36">
        <v>740.18</v>
      </c>
      <c r="BH7" s="36">
        <v>730.01</v>
      </c>
      <c r="BI7" s="36">
        <v>698.14</v>
      </c>
      <c r="BJ7" s="36">
        <v>742.31</v>
      </c>
      <c r="BK7" s="36">
        <v>708.85</v>
      </c>
      <c r="BL7" s="36">
        <v>660.23</v>
      </c>
      <c r="BM7" s="36">
        <v>658.6</v>
      </c>
      <c r="BN7" s="36">
        <v>664.04</v>
      </c>
      <c r="BO7" s="36">
        <v>763.62</v>
      </c>
      <c r="BP7" s="36">
        <v>97.92</v>
      </c>
      <c r="BQ7" s="36">
        <v>92.74</v>
      </c>
      <c r="BR7" s="36">
        <v>89.28</v>
      </c>
      <c r="BS7" s="36">
        <v>85.6</v>
      </c>
      <c r="BT7" s="36">
        <v>86.21</v>
      </c>
      <c r="BU7" s="36">
        <v>86.6</v>
      </c>
      <c r="BV7" s="36">
        <v>89.47</v>
      </c>
      <c r="BW7" s="36">
        <v>88.7</v>
      </c>
      <c r="BX7" s="36">
        <v>88.44</v>
      </c>
      <c r="BY7" s="36">
        <v>86.2</v>
      </c>
      <c r="BZ7" s="36">
        <v>98.53</v>
      </c>
      <c r="CA7" s="36">
        <v>156.16999999999999</v>
      </c>
      <c r="CB7" s="36">
        <v>161.28</v>
      </c>
      <c r="CC7" s="36">
        <v>171.09</v>
      </c>
      <c r="CD7" s="36">
        <v>181.98</v>
      </c>
      <c r="CE7" s="36">
        <v>185.69</v>
      </c>
      <c r="CF7" s="36">
        <v>144.15</v>
      </c>
      <c r="CG7" s="36">
        <v>143.47999999999999</v>
      </c>
      <c r="CH7" s="36">
        <v>145.05000000000001</v>
      </c>
      <c r="CI7" s="36">
        <v>147.15</v>
      </c>
      <c r="CJ7" s="36">
        <v>146.47999999999999</v>
      </c>
      <c r="CK7" s="36">
        <v>139.69999999999999</v>
      </c>
      <c r="CL7" s="36">
        <v>51.7</v>
      </c>
      <c r="CM7" s="36">
        <v>51.3</v>
      </c>
      <c r="CN7" s="36">
        <v>52.3</v>
      </c>
      <c r="CO7" s="36">
        <v>53.79</v>
      </c>
      <c r="CP7" s="36">
        <v>57.66</v>
      </c>
      <c r="CQ7" s="36">
        <v>64.2</v>
      </c>
      <c r="CR7" s="36">
        <v>64.75</v>
      </c>
      <c r="CS7" s="36">
        <v>62.03</v>
      </c>
      <c r="CT7" s="36">
        <v>59.27</v>
      </c>
      <c r="CU7" s="36">
        <v>62.64</v>
      </c>
      <c r="CV7" s="36">
        <v>60.01</v>
      </c>
      <c r="CW7" s="36">
        <v>93.85</v>
      </c>
      <c r="CX7" s="36">
        <v>90.3</v>
      </c>
      <c r="CY7" s="36">
        <v>92.32</v>
      </c>
      <c r="CZ7" s="36">
        <v>91.67</v>
      </c>
      <c r="DA7" s="36">
        <v>93.19</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0.13</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古賀市役所</cp:lastModifiedBy>
  <cp:lastPrinted>2017-02-15T10:52:18Z</cp:lastPrinted>
  <dcterms:created xsi:type="dcterms:W3CDTF">2017-02-08T02:54:43Z</dcterms:created>
  <dcterms:modified xsi:type="dcterms:W3CDTF">2017-02-15T10:53:33Z</dcterms:modified>
</cp:coreProperties>
</file>