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下水道課\05下水道管理係\0501経営戦略・経営比較分析\経営比較分析表\H30年度決算\"/>
    </mc:Choice>
  </mc:AlternateContent>
  <workbookProtection workbookAlgorithmName="SHA-512" workbookHashValue="2yRGDbeimOmGIlP1kNz5pVTaGGosjGZTeTQ+WKovefjkKmCY+optChsZjKKMNhjSdD7McId5Zc5eO2Pzu5/AaQ==" workbookSaltValue="4azLZpnT7iG6KESsNeKMr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<sst xmlns="http://schemas.openxmlformats.org/spreadsheetml/2006/main" count="228" uniqueCount="113">
  <si>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</si>
  <si>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</si>
  <si>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</si>
  <si>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</si>
  <si>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</si>
  <si>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</si>
  <si>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</si>
  <si>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</si>
  <si>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</si>
  <si>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</si>
  <si>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</si>
  <si>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</si>
  <si>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</si>
  <si>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</si>
  <si>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</si>
  <si>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</si>
  <si>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</si>
  <si>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</si>
  <si>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</si>
  <si>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</si>
  <si>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</si>
  <si>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</si>
  <si>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</si>
  <si>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</si>
  <si>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</si>
  <si>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</si>
  <si>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</si>
  <si>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</si>
  <si>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</si>
  <si>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</si>
  <si>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</si>
  <si>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</si>
  <si>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</si>
  <si>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</si>
  <si>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</si>
  <si>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</si>
  <si>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</si>
  <si>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</si>
  <si>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</si>
  <si>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</si>
  <si>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</si>
  <si>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</si>
  <si>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</si>
  <si>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</si>
  <si>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</si>
  <si>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</si>
  <si>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</si>
  <si>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</si>
  <si>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</si>
  <si>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</si>
  <si>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</si>
  <si>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</si>
  <si>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</si>
  <si>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</si>
  <si>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</si>
  <si>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</si>
  <si>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</si>
  <si>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</si>
  <si>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</si>
  <si>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</si>
  <si>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</si>
  <si>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</si>
  <si>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</si>
  <si>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</si>
  <si>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</si>
  <si>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</si>
  <si>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</si>
  <si>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</si>
  <si>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</si>
  <si>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</si>
  <si>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</si>
  <si>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</si>
  <si>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</si>
  <si>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</si>
  <si>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</si>
  <si>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</si>
  <si>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</si>
  <si>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</si>
  <si>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</si>
  <si>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</si>
  <si>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</si>
  <si>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</si>
  <si>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</si>
  <si>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</si>
  <si>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</si>
  <si>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</si>
  <si>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</si>
  <si>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</si>
  <si>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</si>
  <si>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</si>
  <si>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</si>
  <si>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</si>
  <si>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</si>
  <si>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</si>
  <si>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</si>
  <si>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</si>
  <si>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</si>
  <si>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</si>
  <si>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</si>
  <si>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</si>
  <si>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</si>
  <si>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</si>
  <si>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</si>
  <si>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</si>
  <si>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</si>
  <si>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</si>
  <si>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</si>
  <si>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</si>
  <si>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</si>
  <si>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</si>
  <si>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前年度に使用料収入の減少及び企業債償還金の増加により低下したが、平成30年10月に実施した使用料の改定による使用料収入の増加の効果もあり、平成30年度は改善した。経年では増加傾向にあり、償還額の減少により比率は改善に向かっていくと思われる。
④企業債残高が減少したため、類似団体平均値と比較しても低い値となっている。
⑤⑥平成30年10月に使用料改定を実施したものの、平成31年４月の地方公営企業法適用に伴い平成30年度が打ち切り決算であったことから、使用料が実質10か月分程度の収納となった。そのため数値が悪化しているように見えるが、翌年度以降は、1年分の収納となることから改善が見込まれる。
⑦処理場については、処理量に余裕があり、適正に汚水処理が可能な状況にある。今後農業集落排水管渠の接続も含め効率化を検討し、規模に合わせた適正な処理を行っていく。
⑧水洗化率の算定方法を見直したため数値は減少しているが、浄化槽設置補助と下水管渠整備との適正なバランスをとりながら、水洗化率100%を目指す。
　以上が各指標の分析であり、経営の健全性・効率性については、今後も改善する必要があるが、平成30年10月に実施した使用料改定により、収益的比率や経費回収率については今後改善が見込まれる。</t>
    <rPh sb="1" eb="4">
      <t>ゼンネンド</t>
    </rPh>
    <rPh sb="5" eb="8">
      <t>シヨウリョウ</t>
    </rPh>
    <rPh sb="8" eb="10">
      <t>シュウニュウ</t>
    </rPh>
    <rPh sb="11" eb="13">
      <t>ゲンショウ</t>
    </rPh>
    <rPh sb="13" eb="14">
      <t>オヨ</t>
    </rPh>
    <rPh sb="15" eb="17">
      <t>キギョウ</t>
    </rPh>
    <rPh sb="17" eb="18">
      <t>サイ</t>
    </rPh>
    <rPh sb="18" eb="20">
      <t>ショウカン</t>
    </rPh>
    <rPh sb="20" eb="21">
      <t>キン</t>
    </rPh>
    <rPh sb="22" eb="24">
      <t>ゾウカ</t>
    </rPh>
    <rPh sb="27" eb="29">
      <t>テイカ</t>
    </rPh>
    <rPh sb="33" eb="35">
      <t>ヘイセイ</t>
    </rPh>
    <rPh sb="37" eb="38">
      <t>ネン</t>
    </rPh>
    <rPh sb="40" eb="41">
      <t>ガツ</t>
    </rPh>
    <rPh sb="42" eb="44">
      <t>ジッシ</t>
    </rPh>
    <rPh sb="46" eb="49">
      <t>シヨウリョウ</t>
    </rPh>
    <rPh sb="50" eb="52">
      <t>カイテイ</t>
    </rPh>
    <rPh sb="55" eb="58">
      <t>シヨウリョウ</t>
    </rPh>
    <rPh sb="58" eb="60">
      <t>シュウニュウ</t>
    </rPh>
    <rPh sb="61" eb="63">
      <t>ゾウカ</t>
    </rPh>
    <rPh sb="64" eb="66">
      <t>コウカ</t>
    </rPh>
    <rPh sb="70" eb="72">
      <t>ヘイセイ</t>
    </rPh>
    <rPh sb="74" eb="76">
      <t>ネンド</t>
    </rPh>
    <rPh sb="77" eb="79">
      <t>カイゼン</t>
    </rPh>
    <rPh sb="82" eb="84">
      <t>ケイネン</t>
    </rPh>
    <rPh sb="86" eb="88">
      <t>ゾウカ</t>
    </rPh>
    <rPh sb="88" eb="90">
      <t>ケイコウ</t>
    </rPh>
    <rPh sb="94" eb="96">
      <t>ショウカン</t>
    </rPh>
    <rPh sb="96" eb="97">
      <t>ガク</t>
    </rPh>
    <rPh sb="98" eb="100">
      <t>ゲンショウ</t>
    </rPh>
    <rPh sb="103" eb="105">
      <t>ヒリツ</t>
    </rPh>
    <rPh sb="106" eb="108">
      <t>カイゼン</t>
    </rPh>
    <rPh sb="109" eb="110">
      <t>ム</t>
    </rPh>
    <rPh sb="116" eb="117">
      <t>オモ</t>
    </rPh>
    <rPh sb="123" eb="125">
      <t>キギョウ</t>
    </rPh>
    <rPh sb="125" eb="126">
      <t>サイ</t>
    </rPh>
    <rPh sb="126" eb="128">
      <t>ザンダカ</t>
    </rPh>
    <rPh sb="129" eb="131">
      <t>ゲンショウ</t>
    </rPh>
    <rPh sb="136" eb="138">
      <t>ルイジ</t>
    </rPh>
    <rPh sb="138" eb="140">
      <t>ダンタイ</t>
    </rPh>
    <rPh sb="140" eb="143">
      <t>ヘイキンチ</t>
    </rPh>
    <rPh sb="144" eb="146">
      <t>ヒカク</t>
    </rPh>
    <rPh sb="149" eb="150">
      <t>ヒク</t>
    </rPh>
    <rPh sb="151" eb="152">
      <t>アタイ</t>
    </rPh>
    <rPh sb="162" eb="164">
      <t>ヘイセイ</t>
    </rPh>
    <rPh sb="166" eb="167">
      <t>ネン</t>
    </rPh>
    <rPh sb="169" eb="170">
      <t>ガツ</t>
    </rPh>
    <rPh sb="171" eb="174">
      <t>シヨウリョウ</t>
    </rPh>
    <rPh sb="174" eb="176">
      <t>カイテイ</t>
    </rPh>
    <rPh sb="177" eb="179">
      <t>ジッシ</t>
    </rPh>
    <rPh sb="185" eb="187">
      <t>ヘイセイ</t>
    </rPh>
    <rPh sb="189" eb="190">
      <t>ネン</t>
    </rPh>
    <rPh sb="191" eb="192">
      <t>ガツ</t>
    </rPh>
    <rPh sb="193" eb="195">
      <t>チホウ</t>
    </rPh>
    <rPh sb="195" eb="197">
      <t>コウエイ</t>
    </rPh>
    <rPh sb="197" eb="199">
      <t>キギョウ</t>
    </rPh>
    <rPh sb="199" eb="200">
      <t>ホウ</t>
    </rPh>
    <rPh sb="200" eb="202">
      <t>テキヨウ</t>
    </rPh>
    <rPh sb="203" eb="204">
      <t>トモナ</t>
    </rPh>
    <rPh sb="209" eb="210">
      <t>ネン</t>
    </rPh>
    <rPh sb="210" eb="211">
      <t>ド</t>
    </rPh>
    <rPh sb="212" eb="213">
      <t>ウ</t>
    </rPh>
    <rPh sb="214" eb="215">
      <t>キ</t>
    </rPh>
    <rPh sb="216" eb="218">
      <t>ケッサン</t>
    </rPh>
    <rPh sb="227" eb="230">
      <t>シヨウリョウ</t>
    </rPh>
    <rPh sb="231" eb="233">
      <t>ジッシツ</t>
    </rPh>
    <rPh sb="236" eb="237">
      <t>ゲツ</t>
    </rPh>
    <rPh sb="237" eb="238">
      <t>ブン</t>
    </rPh>
    <rPh sb="238" eb="240">
      <t>テイド</t>
    </rPh>
    <rPh sb="241" eb="243">
      <t>シュウノウ</t>
    </rPh>
    <rPh sb="252" eb="254">
      <t>スウチ</t>
    </rPh>
    <rPh sb="255" eb="257">
      <t>アッカ</t>
    </rPh>
    <rPh sb="264" eb="265">
      <t>ミ</t>
    </rPh>
    <rPh sb="269" eb="272">
      <t>ヨクネンド</t>
    </rPh>
    <rPh sb="272" eb="274">
      <t>イコウ</t>
    </rPh>
    <rPh sb="277" eb="279">
      <t>ネンブン</t>
    </rPh>
    <rPh sb="280" eb="282">
      <t>シュウノウ</t>
    </rPh>
    <rPh sb="289" eb="291">
      <t>カイゼン</t>
    </rPh>
    <rPh sb="292" eb="294">
      <t>ミコ</t>
    </rPh>
    <rPh sb="300" eb="303">
      <t>ショリジョウ</t>
    </rPh>
    <rPh sb="309" eb="311">
      <t>ショリ</t>
    </rPh>
    <rPh sb="311" eb="312">
      <t>リョウ</t>
    </rPh>
    <rPh sb="313" eb="315">
      <t>ヨユウ</t>
    </rPh>
    <rPh sb="319" eb="321">
      <t>テキセイ</t>
    </rPh>
    <rPh sb="322" eb="324">
      <t>オスイ</t>
    </rPh>
    <rPh sb="324" eb="326">
      <t>ショリ</t>
    </rPh>
    <rPh sb="327" eb="329">
      <t>カノウ</t>
    </rPh>
    <rPh sb="330" eb="332">
      <t>ジョウキョウ</t>
    </rPh>
    <rPh sb="336" eb="338">
      <t>コンゴ</t>
    </rPh>
    <rPh sb="338" eb="340">
      <t>ノウギョウ</t>
    </rPh>
    <rPh sb="340" eb="342">
      <t>シュウラク</t>
    </rPh>
    <rPh sb="342" eb="344">
      <t>ハイスイ</t>
    </rPh>
    <rPh sb="344" eb="346">
      <t>カンキョ</t>
    </rPh>
    <rPh sb="347" eb="349">
      <t>セツゾク</t>
    </rPh>
    <rPh sb="350" eb="351">
      <t>フク</t>
    </rPh>
    <rPh sb="352" eb="355">
      <t>コウリツカ</t>
    </rPh>
    <rPh sb="356" eb="358">
      <t>ケントウ</t>
    </rPh>
    <rPh sb="360" eb="362">
      <t>キボ</t>
    </rPh>
    <rPh sb="363" eb="364">
      <t>ア</t>
    </rPh>
    <rPh sb="367" eb="369">
      <t>テキセイ</t>
    </rPh>
    <rPh sb="370" eb="372">
      <t>ショリ</t>
    </rPh>
    <rPh sb="373" eb="374">
      <t>オコナ</t>
    </rPh>
    <rPh sb="381" eb="384">
      <t>スイセンカ</t>
    </rPh>
    <rPh sb="384" eb="385">
      <t>リツ</t>
    </rPh>
    <rPh sb="386" eb="388">
      <t>サンテイ</t>
    </rPh>
    <rPh sb="388" eb="390">
      <t>ホウホウ</t>
    </rPh>
    <rPh sb="391" eb="393">
      <t>ミナオ</t>
    </rPh>
    <rPh sb="397" eb="399">
      <t>スウチ</t>
    </rPh>
    <rPh sb="400" eb="402">
      <t>ゲンショウ</t>
    </rPh>
    <rPh sb="408" eb="411">
      <t>ジョウカソウ</t>
    </rPh>
    <rPh sb="411" eb="413">
      <t>セッチ</t>
    </rPh>
    <rPh sb="413" eb="415">
      <t>ホジョ</t>
    </rPh>
    <rPh sb="416" eb="418">
      <t>ゲスイ</t>
    </rPh>
    <rPh sb="418" eb="420">
      <t>カンキョ</t>
    </rPh>
    <rPh sb="420" eb="422">
      <t>セイビ</t>
    </rPh>
    <rPh sb="424" eb="426">
      <t>テキセイ</t>
    </rPh>
    <rPh sb="438" eb="441">
      <t>スイセンカ</t>
    </rPh>
    <rPh sb="441" eb="442">
      <t>リツ</t>
    </rPh>
    <rPh sb="447" eb="449">
      <t>メザ</t>
    </rPh>
    <rPh sb="453" eb="455">
      <t>イジョウ</t>
    </rPh>
    <rPh sb="456" eb="459">
      <t>カクシヒョウ</t>
    </rPh>
    <rPh sb="460" eb="462">
      <t>ブンセキ</t>
    </rPh>
    <rPh sb="466" eb="468">
      <t>ケイエイ</t>
    </rPh>
    <rPh sb="469" eb="472">
      <t>ケンゼンセイ</t>
    </rPh>
    <rPh sb="473" eb="476">
      <t>コウリツセイ</t>
    </rPh>
    <rPh sb="482" eb="484">
      <t>コンゴ</t>
    </rPh>
    <rPh sb="485" eb="487">
      <t>カイゼン</t>
    </rPh>
    <rPh sb="489" eb="491">
      <t>ヒツヨウ</t>
    </rPh>
    <phoneticPr fontId="4"/>
  </si>
  <si>
    <t>　公共下水道事業は昭和41年から着手しており（昭和44年度供用開始）、下水道施設の老朽化対策は不可欠である。管渠の延伸をペースダウンし、既存施設の更新にかじを切り、ストックマネジメント計画に基づいて計画的な修繕・改築・更新に取り組むことで、事業費の平準化を図りながら公共用水域の水質保全に努めたい。</t>
    <rPh sb="1" eb="3">
      <t>コウキョウ</t>
    </rPh>
    <rPh sb="3" eb="6">
      <t>ゲスイドウ</t>
    </rPh>
    <rPh sb="6" eb="8">
      <t>ジギョウ</t>
    </rPh>
    <rPh sb="9" eb="11">
      <t>ショウワ</t>
    </rPh>
    <rPh sb="13" eb="14">
      <t>ネン</t>
    </rPh>
    <rPh sb="16" eb="18">
      <t>チャクシュ</t>
    </rPh>
    <rPh sb="23" eb="25">
      <t>ショウワ</t>
    </rPh>
    <rPh sb="27" eb="28">
      <t>ネン</t>
    </rPh>
    <rPh sb="28" eb="29">
      <t>ド</t>
    </rPh>
    <rPh sb="29" eb="31">
      <t>キョウヨウ</t>
    </rPh>
    <rPh sb="31" eb="33">
      <t>カイシ</t>
    </rPh>
    <rPh sb="35" eb="38">
      <t>ゲスイドウ</t>
    </rPh>
    <rPh sb="38" eb="40">
      <t>シセツ</t>
    </rPh>
    <rPh sb="41" eb="44">
      <t>ロウキュウカ</t>
    </rPh>
    <rPh sb="44" eb="46">
      <t>タイサク</t>
    </rPh>
    <rPh sb="47" eb="50">
      <t>フカケツ</t>
    </rPh>
    <rPh sb="54" eb="56">
      <t>カンキョ</t>
    </rPh>
    <rPh sb="57" eb="59">
      <t>エンシン</t>
    </rPh>
    <rPh sb="68" eb="70">
      <t>キゾン</t>
    </rPh>
    <rPh sb="70" eb="72">
      <t>シセツ</t>
    </rPh>
    <rPh sb="73" eb="75">
      <t>コウシン</t>
    </rPh>
    <rPh sb="79" eb="80">
      <t>キ</t>
    </rPh>
    <rPh sb="92" eb="94">
      <t>ケイカク</t>
    </rPh>
    <rPh sb="95" eb="96">
      <t>モト</t>
    </rPh>
    <rPh sb="99" eb="101">
      <t>ケイカク</t>
    </rPh>
    <rPh sb="101" eb="102">
      <t>テキ</t>
    </rPh>
    <rPh sb="103" eb="105">
      <t>シュウゼン</t>
    </rPh>
    <rPh sb="106" eb="108">
      <t>カイチク</t>
    </rPh>
    <rPh sb="109" eb="111">
      <t>コウシン</t>
    </rPh>
    <rPh sb="112" eb="113">
      <t>ト</t>
    </rPh>
    <rPh sb="114" eb="115">
      <t>ク</t>
    </rPh>
    <rPh sb="120" eb="123">
      <t>ジギョウヒ</t>
    </rPh>
    <rPh sb="124" eb="127">
      <t>ヘイジュンカ</t>
    </rPh>
    <rPh sb="128" eb="129">
      <t>ハカ</t>
    </rPh>
    <rPh sb="133" eb="135">
      <t>コウキョウ</t>
    </rPh>
    <rPh sb="135" eb="136">
      <t>ヨウ</t>
    </rPh>
    <rPh sb="136" eb="138">
      <t>スイイキ</t>
    </rPh>
    <rPh sb="139" eb="141">
      <t>スイシツ</t>
    </rPh>
    <rPh sb="141" eb="143">
      <t>ホゼン</t>
    </rPh>
    <rPh sb="144" eb="145">
      <t>ツト</t>
    </rPh>
    <phoneticPr fontId="4"/>
  </si>
  <si>
    <t>　平成31年度からの地方公営企業法の適用により、経営状況と財政状況を明確化し、下水道事業の経営基盤の強化と持続可能な運営を目指す。また、管渠の延伸について拡大区域の縮小を検討し、必要な下水道施設の更新に資金を回すことで、企業債の償還及び将来の管理費の減を模索しており、今後、財源確保や経営に与える影響等を見据えて分析を行い、使用料の適正化も含めた投資計画等の見直しと、効率的な施設運営と汚水処理を実施するための事業計画等の見直しを踏まえた経営戦略の改定を検討する必要がある。
　併せて、当事業を含めた下水道事業に係る事業内容と経営状況について、これまでの経緯及び今後の計画などを中心に市民に対しわかりやすく説明・啓発を行い、市民の理解を深められるように努める。
　</t>
    <rPh sb="1" eb="3">
      <t>ヘイセイ</t>
    </rPh>
    <rPh sb="5" eb="6">
      <t>ネン</t>
    </rPh>
    <rPh sb="6" eb="7">
      <t>ド</t>
    </rPh>
    <rPh sb="10" eb="12">
      <t>チホウ</t>
    </rPh>
    <rPh sb="12" eb="14">
      <t>コウエイ</t>
    </rPh>
    <rPh sb="14" eb="16">
      <t>キギョウ</t>
    </rPh>
    <rPh sb="16" eb="17">
      <t>ホウ</t>
    </rPh>
    <rPh sb="18" eb="20">
      <t>テキヨウ</t>
    </rPh>
    <rPh sb="24" eb="26">
      <t>ケイエイ</t>
    </rPh>
    <rPh sb="26" eb="28">
      <t>ジョウキョウ</t>
    </rPh>
    <rPh sb="29" eb="31">
      <t>ザイセイ</t>
    </rPh>
    <rPh sb="31" eb="33">
      <t>ジョウキョウ</t>
    </rPh>
    <rPh sb="34" eb="37">
      <t>メイカクカ</t>
    </rPh>
    <rPh sb="39" eb="42">
      <t>ゲスイドウ</t>
    </rPh>
    <rPh sb="42" eb="44">
      <t>ジギョウ</t>
    </rPh>
    <rPh sb="45" eb="47">
      <t>ケイエイ</t>
    </rPh>
    <rPh sb="47" eb="49">
      <t>キバン</t>
    </rPh>
    <rPh sb="50" eb="52">
      <t>キョウカ</t>
    </rPh>
    <rPh sb="53" eb="55">
      <t>ジゾク</t>
    </rPh>
    <rPh sb="55" eb="57">
      <t>カノウ</t>
    </rPh>
    <rPh sb="58" eb="60">
      <t>ウンエイ</t>
    </rPh>
    <rPh sb="61" eb="63">
      <t>メザ</t>
    </rPh>
    <rPh sb="134" eb="136">
      <t>コンゴ</t>
    </rPh>
    <rPh sb="137" eb="139">
      <t>ザイゲン</t>
    </rPh>
    <rPh sb="139" eb="141">
      <t>カクホ</t>
    </rPh>
    <rPh sb="142" eb="144">
      <t>ケイエイ</t>
    </rPh>
    <rPh sb="145" eb="146">
      <t>アタ</t>
    </rPh>
    <rPh sb="148" eb="150">
      <t>エイキョウ</t>
    </rPh>
    <rPh sb="150" eb="151">
      <t>トウ</t>
    </rPh>
    <rPh sb="152" eb="154">
      <t>ミス</t>
    </rPh>
    <rPh sb="156" eb="158">
      <t>ブンセキ</t>
    </rPh>
    <rPh sb="159" eb="160">
      <t>オコナ</t>
    </rPh>
    <rPh sb="162" eb="165">
      <t>シヨウリョウ</t>
    </rPh>
    <rPh sb="166" eb="169">
      <t>テキセイカ</t>
    </rPh>
    <rPh sb="170" eb="171">
      <t>フク</t>
    </rPh>
    <rPh sb="173" eb="175">
      <t>トウシ</t>
    </rPh>
    <rPh sb="175" eb="177">
      <t>ケイカク</t>
    </rPh>
    <rPh sb="177" eb="178">
      <t>トウ</t>
    </rPh>
    <rPh sb="179" eb="181">
      <t>ミナオ</t>
    </rPh>
    <rPh sb="184" eb="187">
      <t>コウリツテキ</t>
    </rPh>
    <rPh sb="188" eb="190">
      <t>シセツ</t>
    </rPh>
    <rPh sb="190" eb="192">
      <t>ウンエイ</t>
    </rPh>
    <rPh sb="193" eb="195">
      <t>オスイ</t>
    </rPh>
    <rPh sb="195" eb="197">
      <t>ショリ</t>
    </rPh>
    <rPh sb="198" eb="200">
      <t>ジッシ</t>
    </rPh>
    <rPh sb="205" eb="207">
      <t>ジギョウ</t>
    </rPh>
    <rPh sb="207" eb="209">
      <t>ケイカク</t>
    </rPh>
    <rPh sb="209" eb="210">
      <t>トウ</t>
    </rPh>
    <rPh sb="211" eb="213">
      <t>ミナオ</t>
    </rPh>
    <rPh sb="215" eb="216">
      <t>フ</t>
    </rPh>
    <rPh sb="219" eb="221">
      <t>ケイエイ</t>
    </rPh>
    <rPh sb="221" eb="223">
      <t>センリャク</t>
    </rPh>
    <rPh sb="224" eb="226">
      <t>カイテイ</t>
    </rPh>
    <rPh sb="227" eb="229">
      <t>ケントウ</t>
    </rPh>
    <rPh sb="231" eb="233">
      <t>ヒツヨウ</t>
    </rPh>
    <rPh sb="244" eb="246">
      <t>ジギョウ</t>
    </rPh>
    <rPh sb="247" eb="248">
      <t>フク</t>
    </rPh>
    <rPh sb="250" eb="253">
      <t>ゲスイドウ</t>
    </rPh>
    <rPh sb="253" eb="255">
      <t>ジギョウ</t>
    </rPh>
    <rPh sb="256" eb="257">
      <t>カカ</t>
    </rPh>
    <rPh sb="258" eb="260">
      <t>ジギョウ</t>
    </rPh>
    <rPh sb="260" eb="262">
      <t>ナイヨウ</t>
    </rPh>
    <rPh sb="263" eb="265">
      <t>ケイエイ</t>
    </rPh>
    <rPh sb="265" eb="267">
      <t>ジョウキョウ</t>
    </rPh>
    <rPh sb="277" eb="279">
      <t>ケイイ</t>
    </rPh>
    <rPh sb="279" eb="280">
      <t>オヨ</t>
    </rPh>
    <rPh sb="281" eb="283">
      <t>コンゴ</t>
    </rPh>
    <rPh sb="284" eb="286">
      <t>ケイカク</t>
    </rPh>
    <rPh sb="289" eb="291">
      <t>チュウシン</t>
    </rPh>
    <rPh sb="292" eb="294">
      <t>シミン</t>
    </rPh>
    <rPh sb="295" eb="296">
      <t>タイ</t>
    </rPh>
    <rPh sb="303" eb="305">
      <t>セツメイ</t>
    </rPh>
    <rPh sb="306" eb="308">
      <t>ケイハツ</t>
    </rPh>
    <rPh sb="309" eb="310">
      <t>オコナ</t>
    </rPh>
    <rPh sb="312" eb="314">
      <t>シミン</t>
    </rPh>
    <rPh sb="315" eb="317">
      <t>リカイ</t>
    </rPh>
    <rPh sb="318" eb="319">
      <t>フカ</t>
    </rPh>
    <rPh sb="326" eb="32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</si>
</sst>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0.13</c:v>
                </c:pt>
                <c:pt idx="1">
                  <c:v>0</c:v>
                </c:pt>
                <c:pt idx="2" formatCode="#,##0.00;&quot;△&quot;#,##0.00;&quot;-&quot;">
                  <c:v>0.09</c:v>
                </c:pt>
                <c:pt idx="3" formatCode="#,##0.00;&quot;△&quot;#,##0.00;&quot;-&quot;">
                  <c:v>0.25</c:v>
                </c:pt>
                <c:pt idx="4" formatCode="#,##0.00;&quot;△&quot;#,##0.00;&quot;-&quot;">
                  <c:v>0.19</c:v>
                </c:pt>
              </c:numCache>
            </c:numRef>
          </c:val>
          <c:extLst>
            <c:ext xmlns:c16="http://schemas.microsoft.com/office/drawing/2014/chart" uri="{C3380CC4-5D6E-409C-BE32-E72D297353CC}">
              <c16:uniqueId val="{00000000-5550-4BE2-855D-084EAC5FCE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5550-4BE2-855D-084EAC5FCE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53.79</c:v>
                </c:pt>
                <c:pt idx="1">
                  <c:v>57.66</c:v>
                </c:pt>
                <c:pt idx="2">
                  <c:v>56.34</c:v>
                </c:pt>
                <c:pt idx="3">
                  <c:v>53.47</c:v>
                </c:pt>
                <c:pt idx="4">
                  <c:v>64.17</c:v>
                </c:pt>
              </c:numCache>
            </c:numRef>
          </c:val>
          <c:extLst>
            <c:ext xmlns:c16="http://schemas.microsoft.com/office/drawing/2014/chart" uri="{C3380CC4-5D6E-409C-BE32-E72D297353CC}">
              <c16:uniqueId val="{00000000-C2CD-4F89-8E36-5C1A42EAD9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C2CD-4F89-8E36-5C1A42EAD9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91.67</c:v>
                </c:pt>
                <c:pt idx="1">
                  <c:v>93.19</c:v>
                </c:pt>
                <c:pt idx="2">
                  <c:v>93.37</c:v>
                </c:pt>
                <c:pt idx="3">
                  <c:v>93.35</c:v>
                </c:pt>
                <c:pt idx="4">
                  <c:v>91.83</c:v>
                </c:pt>
              </c:numCache>
            </c:numRef>
          </c:val>
          <c:extLst>
            <c:ext xmlns:c16="http://schemas.microsoft.com/office/drawing/2014/chart" uri="{C3380CC4-5D6E-409C-BE32-E72D297353CC}">
              <c16:uniqueId val="{00000000-4FA3-4652-AFB5-2D30B59720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4FA3-4652-AFB5-2D30B59720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88.03</c:v>
                </c:pt>
                <c:pt idx="1">
                  <c:v>90.44</c:v>
                </c:pt>
                <c:pt idx="2">
                  <c:v>91.14</c:v>
                </c:pt>
                <c:pt idx="3">
                  <c:v>89.8</c:v>
                </c:pt>
                <c:pt idx="4">
                  <c:v>96.81</c:v>
                </c:pt>
              </c:numCache>
            </c:numRef>
          </c:val>
          <c:extLst>
            <c:ext xmlns:c16="http://schemas.microsoft.com/office/drawing/2014/chart" uri="{C3380CC4-5D6E-409C-BE32-E72D297353CC}">
              <c16:uniqueId val="{00000000-B789-48E2-A48A-38DB070DDF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9-48E2-A48A-38DB070DDF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85-4B94-8A68-1DF4A3886A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85-4B94-8A68-1DF4A3886A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81-47EF-895A-11577F989F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1-47EF-895A-11577F989F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C8-4D36-808B-63DDA027D6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C8-4D36-808B-63DDA027D6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E-407B-AE86-5A52C0B833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E-407B-AE86-5A52C0B833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730.01</c:v>
                </c:pt>
                <c:pt idx="1">
                  <c:v>698.14</c:v>
                </c:pt>
                <c:pt idx="2">
                  <c:v>617.41999999999996</c:v>
                </c:pt>
                <c:pt idx="3">
                  <c:v>491.69</c:v>
                </c:pt>
                <c:pt idx="4">
                  <c:v>575.16999999999996</c:v>
                </c:pt>
              </c:numCache>
            </c:numRef>
          </c:val>
          <c:extLst>
            <c:ext xmlns:c16="http://schemas.microsoft.com/office/drawing/2014/chart" uri="{C3380CC4-5D6E-409C-BE32-E72D297353CC}">
              <c16:uniqueId val="{00000000-48C8-4CFC-B816-8C32B58AB5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48C8-4CFC-B816-8C32B58AB5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85.6</c:v>
                </c:pt>
                <c:pt idx="1">
                  <c:v>86.21</c:v>
                </c:pt>
                <c:pt idx="2">
                  <c:v>90.58</c:v>
                </c:pt>
                <c:pt idx="3">
                  <c:v>98.75</c:v>
                </c:pt>
                <c:pt idx="4">
                  <c:v>88.96</c:v>
                </c:pt>
              </c:numCache>
            </c:numRef>
          </c:val>
          <c:extLst>
            <c:ext xmlns:c16="http://schemas.microsoft.com/office/drawing/2014/chart" uri="{C3380CC4-5D6E-409C-BE32-E72D297353CC}">
              <c16:uniqueId val="{00000000-E53F-4265-930B-06551E07A4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E53F-4265-930B-06551E07A4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181.98</c:v>
                </c:pt>
                <c:pt idx="1">
                  <c:v>185.69</c:v>
                </c:pt>
                <c:pt idx="2">
                  <c:v>184.4</c:v>
                </c:pt>
                <c:pt idx="3">
                  <c:v>167.03</c:v>
                </c:pt>
                <c:pt idx="4">
                  <c:v>174.39</c:v>
                </c:pt>
              </c:numCache>
            </c:numRef>
          </c:val>
          <c:extLst>
            <c:ext xmlns:c16="http://schemas.microsoft.com/office/drawing/2014/chart" uri="{C3380CC4-5D6E-409C-BE32-E72D297353CC}">
              <c16:uniqueId val="{00000000-88C4-4424-A476-2C01D49331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88C4-4424-A476-2C01D49331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112" zoomScaleNormal="112" workbookViewId="0">
      <selection activeCell="BL66" sqref="BL66:BZ82"/>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福岡県　古賀市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59151</v>
      </c>
      <c r="AM8" s="50"/>
      <c r="AN8" s="50"/>
      <c r="AO8" s="50"/>
      <c r="AP8" s="50"/>
      <c r="AQ8" s="50"/>
      <c r="AR8" s="50"/>
      <c r="AS8" s="50"/>
      <c r="AT8" s="45">
        <f>データ!T6</f>
        <v>42.07</v>
      </c>
      <c r="AU8" s="45"/>
      <c r="AV8" s="45"/>
      <c r="AW8" s="45"/>
      <c r="AX8" s="45"/>
      <c r="AY8" s="45"/>
      <c r="AZ8" s="45"/>
      <c r="BA8" s="45"/>
      <c r="BB8" s="45">
        <f>データ!U6</f>
        <v>1406.01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85.18</v>
      </c>
      <c r="Q10" s="45"/>
      <c r="R10" s="45"/>
      <c r="S10" s="45"/>
      <c r="T10" s="45"/>
      <c r="U10" s="45"/>
      <c r="V10" s="45"/>
      <c r="W10" s="45">
        <f>データ!Q6</f>
        <v>78.23</v>
      </c>
      <c r="X10" s="45"/>
      <c r="Y10" s="45"/>
      <c r="Z10" s="45"/>
      <c r="AA10" s="45"/>
      <c r="AB10" s="45"/>
      <c r="AC10" s="45"/>
      <c r="AD10" s="50">
        <f>データ!R6</f>
        <v>2980</v>
      </c>
      <c r="AE10" s="50"/>
      <c r="AF10" s="50"/>
      <c r="AG10" s="50"/>
      <c r="AH10" s="50"/>
      <c r="AI10" s="50"/>
      <c r="AJ10" s="50"/>
      <c r="AK10" s="2"/>
      <c r="AL10" s="50">
        <f>データ!V6</f>
        <v>50457</v>
      </c>
      <c r="AM10" s="50"/>
      <c r="AN10" s="50"/>
      <c r="AO10" s="50"/>
      <c r="AP10" s="50"/>
      <c r="AQ10" s="50"/>
      <c r="AR10" s="50"/>
      <c r="AS10" s="50"/>
      <c r="AT10" s="45">
        <f>データ!W6</f>
        <v>9.67</v>
      </c>
      <c r="AU10" s="45"/>
      <c r="AV10" s="45"/>
      <c r="AW10" s="45"/>
      <c r="AX10" s="45"/>
      <c r="AY10" s="45"/>
      <c r="AZ10" s="45"/>
      <c r="BA10" s="45"/>
      <c r="BB10" s="45">
        <f>データ!X6</f>
        <v>5217.8900000000003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HHyABGDznXECf7RdwuF1F9hr66sk7kxst+S85IuPwdlBPzIMTJaCafxBa+QzHNC1Qlc942FCQfJxx7P+uBYdgQ==" saltValue="r5tRe4GZeezDmnGvSsIX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402231</v>
      </c>
      <c r="D6" s="33">
        <f t="shared" si="3"/>
        <v>47</v>
      </c>
      <c r="E6" s="33">
        <f t="shared" si="3"/>
        <v>17</v>
      </c>
      <c r="F6" s="33">
        <f t="shared" si="3"/>
        <v>1</v>
      </c>
      <c r="G6" s="33">
        <f t="shared" si="3"/>
        <v>0</v>
      </c>
      <c r="H6" s="33" t="str">
        <f t="shared" si="3"/>
        <v>福岡県　古賀市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85.18</v>
      </c>
      <c r="Q6" s="34">
        <f t="shared" si="3"/>
        <v>78.23</v>
      </c>
      <c r="R6" s="34">
        <f t="shared" si="3"/>
        <v>2980</v>
      </c>
      <c r="S6" s="34">
        <f t="shared" si="3"/>
        <v>59151</v>
      </c>
      <c r="T6" s="34">
        <f t="shared" si="3"/>
        <v>42.07</v>
      </c>
      <c r="U6" s="34">
        <f t="shared" si="3"/>
        <v>1406.01</v>
      </c>
      <c r="V6" s="34">
        <f t="shared" si="3"/>
        <v>50457</v>
      </c>
      <c r="W6" s="34">
        <f t="shared" si="3"/>
        <v>9.67</v>
      </c>
      <c r="X6" s="34">
        <f t="shared" si="3"/>
        <v>5217.8900000000003</v>
      </c>
      <c r="Y6" s="35">
        <f>IF(Y7="",NA(),Y7)</f>
        <v>88.03</v>
      </c>
      <c r="Z6" s="35">
        <f t="shared" ref="Z6:AH6" si="4">IF(Z7="",NA(),Z7)</f>
        <v>90.44</v>
      </c>
      <c r="AA6" s="35">
        <f t="shared" si="4"/>
        <v>91.14</v>
      </c>
      <c r="AB6" s="35">
        <f t="shared" si="4"/>
        <v>89.8</v>
      </c>
      <c r="AC6" s="35">
        <f t="shared" si="4"/>
        <v>96.81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730.01</v>
      </c>
      <c r="BG6" s="35">
        <f t="shared" ref="BG6:BO6" si="7">IF(BG7="",NA(),BG7)</f>
        <v>698.14</v>
      </c>
      <c r="BH6" s="35">
        <f t="shared" si="7"/>
        <v>617.41999999999996</v>
      </c>
      <c r="BI6" s="35">
        <f t="shared" si="7"/>
        <v>491.69</v>
      </c>
      <c r="BJ6" s="35">
        <f t="shared" si="7"/>
        <v>575.16999999999996</v>
      </c>
      <c r="BK6" s="35">
        <f t="shared" si="7"/>
        <v>658.6</v>
      </c>
      <c r="BL6" s="35">
        <f t="shared" si="7"/>
        <v>664.04</v>
      </c>
      <c r="BM6" s="35">
        <f t="shared" si="7"/>
        <v>625.12</v>
      </c>
      <c r="BN6" s="35">
        <f t="shared" si="7"/>
        <v>610.16999999999996</v>
      </c>
      <c r="BO6" s="35">
        <f t="shared" si="7"/>
        <v>605.9</v>
      </c>
      <c r="BP6" s="34" t="str">
        <f>IF(BP7="","",IF(BP7="-","【-】","【"&amp;SUBSTITUTE(TEXT(BP7,"#,##0.00"),"-","△")&amp;"】"))</f>
        <v>【682.78】</v>
      </c>
      <c r="BQ6" s="35">
        <f>IF(BQ7="",NA(),BQ7)</f>
        <v>85.6</v>
      </c>
      <c r="BR6" s="35">
        <f t="shared" ref="BR6:BZ6" si="8">IF(BR7="",NA(),BR7)</f>
        <v>86.21</v>
      </c>
      <c r="BS6" s="35">
        <f t="shared" si="8"/>
        <v>90.58</v>
      </c>
      <c r="BT6" s="35">
        <f t="shared" si="8"/>
        <v>98.75</v>
      </c>
      <c r="BU6" s="35">
        <f t="shared" si="8"/>
        <v>88.96</v>
      </c>
      <c r="BV6" s="35">
        <f t="shared" si="8"/>
        <v>88.44</v>
      </c>
      <c r="BW6" s="35">
        <f t="shared" si="8"/>
        <v>86.2</v>
      </c>
      <c r="BX6" s="35">
        <f t="shared" si="8"/>
        <v>89.74</v>
      </c>
      <c r="BY6" s="35">
        <f t="shared" si="8"/>
        <v>88.37</v>
      </c>
      <c r="BZ6" s="35">
        <f t="shared" si="8"/>
        <v>89.41</v>
      </c>
      <c r="CA6" s="34" t="str">
        <f>IF(CA7="","",IF(CA7="-","【-】","【"&amp;SUBSTITUTE(TEXT(CA7,"#,##0.00"),"-","△")&amp;"】"))</f>
        <v>【100.91】</v>
      </c>
      <c r="CB6" s="35">
        <f>IF(CB7="",NA(),CB7)</f>
        <v>181.98</v>
      </c>
      <c r="CC6" s="35">
        <f t="shared" ref="CC6:CK6" si="9">IF(CC7="",NA(),CC7)</f>
        <v>185.69</v>
      </c>
      <c r="CD6" s="35">
        <f t="shared" si="9"/>
        <v>184.4</v>
      </c>
      <c r="CE6" s="35">
        <f t="shared" si="9"/>
        <v>167.03</v>
      </c>
      <c r="CF6" s="35">
        <f t="shared" si="9"/>
        <v>174.39</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53.79</v>
      </c>
      <c r="CN6" s="35">
        <f t="shared" ref="CN6:CV6" si="10">IF(CN7="",NA(),CN7)</f>
        <v>57.66</v>
      </c>
      <c r="CO6" s="35">
        <f t="shared" si="10"/>
        <v>56.34</v>
      </c>
      <c r="CP6" s="35">
        <f t="shared" si="10"/>
        <v>53.47</v>
      </c>
      <c r="CQ6" s="35">
        <f t="shared" si="10"/>
        <v>64.17</v>
      </c>
      <c r="CR6" s="35">
        <f t="shared" si="10"/>
        <v>59.27</v>
      </c>
      <c r="CS6" s="35">
        <f t="shared" si="10"/>
        <v>62.64</v>
      </c>
      <c r="CT6" s="35">
        <f t="shared" si="10"/>
        <v>58.12</v>
      </c>
      <c r="CU6" s="35">
        <f t="shared" si="10"/>
        <v>58.83</v>
      </c>
      <c r="CV6" s="35">
        <f t="shared" si="10"/>
        <v>56.51</v>
      </c>
      <c r="CW6" s="34" t="str">
        <f>IF(CW7="","",IF(CW7="-","【-】","【"&amp;SUBSTITUTE(TEXT(CW7,"#,##0.00"),"-","△")&amp;"】"))</f>
        <v>【58.98】</v>
      </c>
      <c r="CX6" s="35">
        <f>IF(CX7="",NA(),CX7)</f>
        <v>91.67</v>
      </c>
      <c r="CY6" s="35">
        <f t="shared" ref="CY6:DG6" si="11">IF(CY7="",NA(),CY7)</f>
        <v>93.19</v>
      </c>
      <c r="CZ6" s="35">
        <f t="shared" si="11"/>
        <v>93.37</v>
      </c>
      <c r="DA6" s="35">
        <f t="shared" si="11"/>
        <v>93.35</v>
      </c>
      <c r="DB6" s="35">
        <f t="shared" si="11"/>
        <v>91.83</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0.13</v>
      </c>
      <c r="EF6" s="34">
        <f t="shared" ref="EF6:EN6" si="14">IF(EF7="",NA(),EF7)</f>
        <v>0</v>
      </c>
      <c r="EG6" s="35">
        <f t="shared" si="14"/>
        <v>0.09</v>
      </c>
      <c r="EH6" s="35">
        <f t="shared" si="14"/>
        <v>0.25</v>
      </c>
      <c r="EI6" s="35">
        <f t="shared" si="14"/>
        <v>0.19</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x14ac:dyDescent="0.2">
      <c r="A7" s="28"/>
      <c r="B7" s="37">
        <v>2018</v>
      </c>
      <c r="C7" s="37">
        <v>402231</v>
      </c>
      <c r="D7" s="37">
        <v>47</v>
      </c>
      <c r="E7" s="37">
        <v>17</v>
      </c>
      <c r="F7" s="37">
        <v>1</v>
      </c>
      <c r="G7" s="37">
        <v>0</v>
      </c>
      <c r="H7" s="37" t="s">
        <v>97</v>
      </c>
      <c r="I7" s="37" t="s">
        <v>98</v>
      </c>
      <c r="J7" s="37" t="s">
        <v>99</v>
      </c>
      <c r="K7" s="37" t="s">
        <v>100</v>
      </c>
      <c r="L7" s="37" t="s">
        <v>101</v>
      </c>
      <c r="M7" s="37" t="s">
        <v>102</v>
      </c>
      <c r="N7" s="38" t="s">
        <v>103</v>
      </c>
      <c r="O7" s="38" t="s">
        <v>104</v>
      </c>
      <c r="P7" s="38">
        <v>85.18</v>
      </c>
      <c r="Q7" s="38">
        <v>78.23</v>
      </c>
      <c r="R7" s="38">
        <v>2980</v>
      </c>
      <c r="S7" s="38">
        <v>59151</v>
      </c>
      <c r="T7" s="38">
        <v>42.07</v>
      </c>
      <c r="U7" s="38">
        <v>1406.01</v>
      </c>
      <c r="V7" s="38">
        <v>50457</v>
      </c>
      <c r="W7" s="38">
        <v>9.67</v>
      </c>
      <c r="X7" s="38">
        <v>5217.8900000000003</v>
      </c>
      <c r="Y7" s="38">
        <v>88.03</v>
      </c>
      <c r="Z7" s="38">
        <v>90.44</v>
      </c>
      <c r="AA7" s="38">
        <v>91.14</v>
      </c>
      <c r="AB7" s="38">
        <v>89.8</v>
      </c>
      <c r="AC7" s="38">
        <v>96.81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730.01</v>
      </c>
      <c r="BG7" s="38">
        <v>698.14</v>
      </c>
      <c r="BH7" s="38">
        <v>617.41999999999996</v>
      </c>
      <c r="BI7" s="38">
        <v>491.69</v>
      </c>
      <c r="BJ7" s="38">
        <v>575.16999999999996</v>
      </c>
      <c r="BK7" s="38">
        <v>658.6</v>
      </c>
      <c r="BL7" s="38">
        <v>664.04</v>
      </c>
      <c r="BM7" s="38">
        <v>625.12</v>
      </c>
      <c r="BN7" s="38">
        <v>610.16999999999996</v>
      </c>
      <c r="BO7" s="38">
        <v>605.9</v>
      </c>
      <c r="BP7" s="38">
        <v>682.78</v>
      </c>
      <c r="BQ7" s="38">
        <v>85.6</v>
      </c>
      <c r="BR7" s="38">
        <v>86.21</v>
      </c>
      <c r="BS7" s="38">
        <v>90.58</v>
      </c>
      <c r="BT7" s="38">
        <v>98.75</v>
      </c>
      <c r="BU7" s="38">
        <v>88.96</v>
      </c>
      <c r="BV7" s="38">
        <v>88.44</v>
      </c>
      <c r="BW7" s="38">
        <v>86.2</v>
      </c>
      <c r="BX7" s="38">
        <v>89.74</v>
      </c>
      <c r="BY7" s="38">
        <v>88.37</v>
      </c>
      <c r="BZ7" s="38">
        <v>89.41</v>
      </c>
      <c r="CA7" s="38">
        <v>100.91</v>
      </c>
      <c r="CB7" s="38">
        <v>181.98</v>
      </c>
      <c r="CC7" s="38">
        <v>185.69</v>
      </c>
      <c r="CD7" s="38">
        <v>184.4</v>
      </c>
      <c r="CE7" s="38">
        <v>167.03</v>
      </c>
      <c r="CF7" s="38">
        <v>174.39</v>
      </c>
      <c r="CG7" s="38">
        <v>147.15</v>
      </c>
      <c r="CH7" s="38">
        <v>146.47999999999999</v>
      </c>
      <c r="CI7" s="38">
        <v>141.24</v>
      </c>
      <c r="CJ7" s="38">
        <v>143.05000000000001</v>
      </c>
      <c r="CK7" s="38">
        <v>142.05000000000001</v>
      </c>
      <c r="CL7" s="38">
        <v>136.86000000000001</v>
      </c>
      <c r="CM7" s="38">
        <v>53.79</v>
      </c>
      <c r="CN7" s="38">
        <v>57.66</v>
      </c>
      <c r="CO7" s="38">
        <v>56.34</v>
      </c>
      <c r="CP7" s="38">
        <v>53.47</v>
      </c>
      <c r="CQ7" s="38">
        <v>64.17</v>
      </c>
      <c r="CR7" s="38">
        <v>59.27</v>
      </c>
      <c r="CS7" s="38">
        <v>62.64</v>
      </c>
      <c r="CT7" s="38">
        <v>58.12</v>
      </c>
      <c r="CU7" s="38">
        <v>58.83</v>
      </c>
      <c r="CV7" s="38">
        <v>56.51</v>
      </c>
      <c r="CW7" s="38">
        <v>58.98</v>
      </c>
      <c r="CX7" s="38">
        <v>91.67</v>
      </c>
      <c r="CY7" s="38">
        <v>93.19</v>
      </c>
      <c r="CZ7" s="38">
        <v>93.37</v>
      </c>
      <c r="DA7" s="38">
        <v>93.35</v>
      </c>
      <c r="DB7" s="38">
        <v>91.83</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0.13</v>
      </c>
      <c r="EF7" s="38">
        <v>0</v>
      </c>
      <c r="EG7" s="38">
        <v>0.09</v>
      </c>
      <c r="EH7" s="38">
        <v>0.25</v>
      </c>
      <c r="EI7" s="38">
        <v>0.19</v>
      </c>
      <c r="EJ7" s="38">
        <v>7.0000000000000007E-2</v>
      </c>
      <c r="EK7" s="38">
        <v>7.0000000000000007E-2</v>
      </c>
      <c r="EL7" s="38">
        <v>0.1</v>
      </c>
      <c r="EM7" s="38">
        <v>0.14000000000000001</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2020-01-28T03:04:23Z</cp:lastPrinted>
  <dcterms:created xsi:type="dcterms:W3CDTF">2019-12-05T05:07:28Z</dcterms:created>
  <dcterms:modified xsi:type="dcterms:W3CDTF">2020-01-28T03:05:03Z</dcterms:modified>
  <cp:category/>
</cp:coreProperties>
</file>