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workbookProtection workbookAlgorithmName="SHA-512" workbookHashValue="eg4rlqsXCeDRP95NrNIskYG/IpBNUw81NBkY3FnXyGvfI1y857q5NKxLBYLectQ8kXR0YeTwvjATUiB0qPimsA==" workbookSaltValue="cdJusXRnifDhmTI3cARHgw==" workbookSpinCount="100000" lockStructure="1"/>
  <bookViews>
    <workbookView xWindow="0" yWindow="0" windowWidth="23040" windowHeight="909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<sst xmlns="http://schemas.openxmlformats.org/spreadsheetml/2006/main" count="297" uniqueCount="116">
  <si>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</si>
  <si>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</si>
  <si>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</si>
  <si>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</si>
  <si>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</si>
  <si>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</si>
  <si>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</si>
  <si>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</si>
  <si>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</si>
  <si>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</si>
  <si>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</si>
  <si>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</si>
  <si>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</si>
  <si>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</si>
  <si>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</si>
  <si>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</si>
  <si>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</si>
  <si>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</si>
  <si>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</si>
  <si>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</si>
  <si>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</si>
  <si>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</si>
  <si>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</si>
  <si>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</si>
  <si>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</si>
  <si>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</si>
  <si>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</si>
  <si>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</si>
  <si>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</si>
  <si>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</si>
  <si>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</si>
  <si>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</si>
  <si>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</si>
  <si>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</si>
  <si>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</si>
  <si>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</si>
  <si>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</si>
  <si>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</si>
  <si>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</si>
  <si>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</si>
  <si>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</si>
  <si>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</si>
  <si>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</si>
  <si>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</si>
  <si>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</si>
  <si>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</si>
  <si>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</si>
  <si>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</si>
  <si>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</si>
  <si>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</si>
  <si>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</si>
  <si>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</si>
  <si>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</si>
  <si>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</si>
  <si>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</si>
  <si>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</si>
  <si>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</si>
  <si>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</si>
  <si>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</si>
  <si>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</si>
  <si>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</si>
  <si>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</si>
  <si>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</si>
  <si>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</si>
  <si>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</si>
  <si>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</si>
  <si>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</si>
  <si>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</si>
  <si>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</si>
  <si>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</si>
  <si>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</si>
  <si>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</si>
  <si>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</si>
  <si>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</si>
  <si>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</si>
  <si>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</si>
  <si>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</si>
  <si>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</si>
  <si>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</si>
  <si>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</si>
  <si>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</si>
  <si>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</si>
  <si>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</si>
  <si>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</si>
  <si>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</si>
  <si>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</si>
  <si>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</si>
  <si>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</si>
  <si>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</si>
  <si>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</si>
  <si>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</si>
  <si>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</si>
  <si>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</si>
  <si>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</si>
  <si>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</si>
  <si>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</si>
  <si>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古賀市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</si>
  <si>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</si>
  <si>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</si>
  <si>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</si>
  <si>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</si>
  <si>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</si>
  <si>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</si>
  <si>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</si>
  <si>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</si>
  <si>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</si>
  <si>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</si>
  <si>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</si>
  <si>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</si>
  <si>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</si>
  <si>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</si>
  <si>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</si>
  <si>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</si>
  <si>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現在稼働している二処理区の施設は、それぞれ平成16年度（小山田処理区）及び平成29年度（薦野・米多比処理区）に供用を開始している。いずれも供用開始から20年未満であり老朽化には至っておらず、管渠の改築・更新は行っていないため、②管渠老朽化率及び③管渠改善率はゼロとなっている。①有形固定資産減価償却率については、当事業が令和元年度から地方公営企業法を適用したため、開始貸借対照表における減価償却費がゼロとなっており数値が低く算定されていることから、有形固定資産減価償却率については、類似団体平均値よりも低くなっている。
　今後、設備等耐用年数を迎えようとしている小山田処理施設については、公共下水道への統合も視野に入れ、施設の最適化について検討を行う。</t>
    <phoneticPr fontId="4"/>
  </si>
  <si>
    <t xml:space="preserve">①経常収支比率は、単年度の収支が赤字で100％未満であったことから、類似団体平均値を下回っており、経営改善に向けた取組が必要である。②累積欠損金比率は、当事業において累積欠損金があるため、類似団体平均値を上回っている。一般会計から基準外の繰入金を受け入れ、累積欠損金の解消を目指す。③流動比率は、類似団体平均値より高い数値であるものの、100％を下回っているため、健全な財政運営を目指して流動負債の返済資金を確保しておく必要がある。④企業債残高対事業規模比率は、類似団体平均値より低く、昨年度と比べ大幅に改善され減少傾向にある。⑤経費回収率は類似団体平均を大きく下回っており、適正な使用料収入の確保と汚水処理費の削減に努める必要がある。⑥汚水処理原価は、昨年より低くなっているものの類似団体平均値を上回っており、汚水処理コストが高く、使用料で回収すべき経費が使用料以外の収入で賄われていることが示されている。投資の効率化や維持管理費の削減、接続率の向上による有収水量の増を図るような取組が必要である。⑦施設利用率は、類似団体平均値より低いことから、処理区域の拡大と接続率の増加に十分に対応できる状況であるといえるが、汚水処理人口の将来の見込を踏まえて施設が過大なスペックとなっていないか分析が必要である。⑧水洗化率は、類似団体平均値を若干下回っているため、公共用水域の水質保全や使用料収入確保の観点から、更なる向上を目指す。
　以上の各指標の分析を踏まえ、効率的で健全な経営に向け企業努力を続けていく必要がある。
</t>
    <rPh sb="23" eb="25">
      <t>ミマン</t>
    </rPh>
    <rPh sb="34" eb="41">
      <t>ルイジダンタイヘイキンチ</t>
    </rPh>
    <rPh sb="42" eb="44">
      <t>シタマワ</t>
    </rPh>
    <rPh sb="49" eb="51">
      <t>ケイエイ</t>
    </rPh>
    <rPh sb="51" eb="53">
      <t>カイゼン</t>
    </rPh>
    <rPh sb="54" eb="55">
      <t>ム</t>
    </rPh>
    <rPh sb="57" eb="59">
      <t>トリクミ</t>
    </rPh>
    <rPh sb="60" eb="62">
      <t>ヒツヨウ</t>
    </rPh>
    <rPh sb="67" eb="72">
      <t>ルイセキケッソンキン</t>
    </rPh>
    <rPh sb="72" eb="74">
      <t>ヒリツ</t>
    </rPh>
    <rPh sb="76" eb="77">
      <t>トウ</t>
    </rPh>
    <rPh sb="77" eb="79">
      <t>ジギョウ</t>
    </rPh>
    <rPh sb="83" eb="88">
      <t>ルイセキケッソンキン</t>
    </rPh>
    <rPh sb="94" eb="98">
      <t>ルイジダンタイ</t>
    </rPh>
    <rPh sb="98" eb="101">
      <t>ヘイキンチ</t>
    </rPh>
    <rPh sb="102" eb="104">
      <t>ウワマワ</t>
    </rPh>
    <rPh sb="109" eb="113">
      <t>イッパンカイケイ</t>
    </rPh>
    <rPh sb="115" eb="118">
      <t>キジュンガイ</t>
    </rPh>
    <rPh sb="119" eb="122">
      <t>クリイレキン</t>
    </rPh>
    <rPh sb="123" eb="124">
      <t>ウ</t>
    </rPh>
    <rPh sb="125" eb="126">
      <t>イ</t>
    </rPh>
    <rPh sb="128" eb="130">
      <t>ルイセキ</t>
    </rPh>
    <rPh sb="130" eb="133">
      <t>ケッソンキン</t>
    </rPh>
    <rPh sb="134" eb="136">
      <t>カイショウ</t>
    </rPh>
    <rPh sb="137" eb="139">
      <t>メザ</t>
    </rPh>
    <rPh sb="142" eb="144">
      <t>リュウドウ</t>
    </rPh>
    <rPh sb="144" eb="146">
      <t>ヒリツ</t>
    </rPh>
    <rPh sb="148" eb="152">
      <t>ルイジダンタイ</t>
    </rPh>
    <rPh sb="152" eb="155">
      <t>ヘイキンチ</t>
    </rPh>
    <rPh sb="157" eb="158">
      <t>タカ</t>
    </rPh>
    <rPh sb="159" eb="161">
      <t>スウチ</t>
    </rPh>
    <rPh sb="173" eb="175">
      <t>シタマワ</t>
    </rPh>
    <rPh sb="182" eb="184">
      <t>ケンゼン</t>
    </rPh>
    <rPh sb="185" eb="187">
      <t>ザイセイ</t>
    </rPh>
    <rPh sb="187" eb="189">
      <t>ウンエイ</t>
    </rPh>
    <rPh sb="190" eb="192">
      <t>メザ</t>
    </rPh>
    <rPh sb="194" eb="196">
      <t>リュウドウ</t>
    </rPh>
    <rPh sb="196" eb="198">
      <t>フサイ</t>
    </rPh>
    <rPh sb="199" eb="201">
      <t>ヘンサイ</t>
    </rPh>
    <rPh sb="201" eb="203">
      <t>シキン</t>
    </rPh>
    <rPh sb="204" eb="206">
      <t>カクホ</t>
    </rPh>
    <rPh sb="210" eb="212">
      <t>ヒツヨウ</t>
    </rPh>
    <rPh sb="237" eb="238">
      <t>チ</t>
    </rPh>
    <rPh sb="240" eb="241">
      <t>ヒク</t>
    </rPh>
    <rPh sb="243" eb="246">
      <t>サクネンド</t>
    </rPh>
    <rPh sb="247" eb="248">
      <t>クラ</t>
    </rPh>
    <rPh sb="252" eb="254">
      <t>カイゼン</t>
    </rPh>
    <rPh sb="256" eb="258">
      <t>ゲンショウ</t>
    </rPh>
    <rPh sb="258" eb="260">
      <t>ケイコウ</t>
    </rPh>
    <rPh sb="288" eb="290">
      <t>テキセイ</t>
    </rPh>
    <rPh sb="291" eb="294">
      <t>シヨウリョウ</t>
    </rPh>
    <rPh sb="294" eb="296">
      <t>シュウニュウ</t>
    </rPh>
    <rPh sb="297" eb="299">
      <t>カクホ</t>
    </rPh>
    <rPh sb="300" eb="305">
      <t>オスイショリヒ</t>
    </rPh>
    <rPh sb="306" eb="308">
      <t>サクゲン</t>
    </rPh>
    <rPh sb="309" eb="310">
      <t>ツト</t>
    </rPh>
    <rPh sb="312" eb="314">
      <t>ヒツヨウ</t>
    </rPh>
    <rPh sb="327" eb="329">
      <t>サクネン</t>
    </rPh>
    <rPh sb="331" eb="332">
      <t>ヒク</t>
    </rPh>
    <rPh sb="347" eb="348">
      <t>チ</t>
    </rPh>
    <rPh sb="404" eb="406">
      <t>トウシ</t>
    </rPh>
    <rPh sb="407" eb="410">
      <t>コウリツカ</t>
    </rPh>
    <rPh sb="411" eb="413">
      <t>イジ</t>
    </rPh>
    <rPh sb="413" eb="416">
      <t>カンリヒ</t>
    </rPh>
    <rPh sb="417" eb="419">
      <t>サクゲン</t>
    </rPh>
    <rPh sb="420" eb="423">
      <t>セツゾクリツ</t>
    </rPh>
    <rPh sb="424" eb="426">
      <t>コウジョウ</t>
    </rPh>
    <rPh sb="429" eb="433">
      <t>ユウシュウスイリョウ</t>
    </rPh>
    <rPh sb="434" eb="435">
      <t>ゾウ</t>
    </rPh>
    <rPh sb="436" eb="437">
      <t>ハカ</t>
    </rPh>
    <rPh sb="441" eb="442">
      <t>ト</t>
    </rPh>
    <rPh sb="442" eb="443">
      <t>ク</t>
    </rPh>
    <rPh sb="444" eb="446">
      <t>ヒツヨウ</t>
    </rPh>
    <rPh sb="464" eb="465">
      <t>チ</t>
    </rPh>
    <rPh sb="467" eb="468">
      <t>ヒク</t>
    </rPh>
    <rPh sb="565" eb="566">
      <t>チ</t>
    </rPh>
    <rPh sb="578" eb="581">
      <t>コウキョウヨウ</t>
    </rPh>
    <rPh sb="581" eb="583">
      <t>スイイキ</t>
    </rPh>
    <rPh sb="584" eb="586">
      <t>スイシツ</t>
    </rPh>
    <rPh sb="586" eb="588">
      <t>ホゼン</t>
    </rPh>
    <rPh sb="589" eb="592">
      <t>シヨウリョウ</t>
    </rPh>
    <rPh sb="592" eb="594">
      <t>シュウニュウ</t>
    </rPh>
    <rPh sb="594" eb="596">
      <t>カクホ</t>
    </rPh>
    <rPh sb="597" eb="599">
      <t>カンテン</t>
    </rPh>
    <rPh sb="602" eb="603">
      <t>サラ</t>
    </rPh>
    <rPh sb="605" eb="607">
      <t>コウジョウ</t>
    </rPh>
    <rPh sb="608" eb="610">
      <t>メザ</t>
    </rPh>
    <rPh sb="614" eb="616">
      <t>イジョウ</t>
    </rPh>
    <rPh sb="617" eb="620">
      <t>カクシヒョウ</t>
    </rPh>
    <rPh sb="621" eb="623">
      <t>ブンセキ</t>
    </rPh>
    <rPh sb="624" eb="625">
      <t>フ</t>
    </rPh>
    <rPh sb="628" eb="630">
      <t>コウリツ</t>
    </rPh>
    <rPh sb="630" eb="631">
      <t>テキ</t>
    </rPh>
    <rPh sb="632" eb="634">
      <t>ケンゼン</t>
    </rPh>
    <rPh sb="635" eb="637">
      <t>ケイエイ</t>
    </rPh>
    <rPh sb="638" eb="639">
      <t>ム</t>
    </rPh>
    <rPh sb="640" eb="642">
      <t>キギョウ</t>
    </rPh>
    <rPh sb="642" eb="644">
      <t>ドリョク</t>
    </rPh>
    <rPh sb="645" eb="646">
      <t>ツヅ</t>
    </rPh>
    <rPh sb="650" eb="652">
      <t>ヒツヨウ</t>
    </rPh>
    <phoneticPr fontId="4"/>
  </si>
  <si>
    <t>　令和２年度の農業集落排水事業の決算は赤字となり、一般会計からの繰出金による赤字補てんを行ったため、経営改善に向けた事業の見直し、適正な使用料収入の確保及び接続促進を図る必要がある。そして、経営の見える化を推進し、将来にわたって持続的・安定的な経営を確保するために、経営基盤強化と財政マネジメント向上に向けた取り組みを実施し、赤字額の削減に努める。
　管渠の整備については、地域の実情や経済性に応じた効率的で適切な整備手法を選定し、計画的に進めていくと共に、資金計画を適正に管理しながら経営を行う必要がある。また、経営戦略改定後、PDCAサイクルで毎年検証を行い経営状況の更なる改善を図る。
　併せて、市民に対し下水道事業への理解を深めていただくための情報発信や啓発事業を継続的に行うように努める。</t>
    <rPh sb="1" eb="3">
      <t>レイワ</t>
    </rPh>
    <rPh sb="4" eb="6">
      <t>ネンド</t>
    </rPh>
    <rPh sb="7" eb="11">
      <t>ノウギョウシュウラク</t>
    </rPh>
    <rPh sb="11" eb="13">
      <t>ハイスイ</t>
    </rPh>
    <rPh sb="13" eb="15">
      <t>ジギョウ</t>
    </rPh>
    <rPh sb="16" eb="18">
      <t>ケッサン</t>
    </rPh>
    <rPh sb="19" eb="21">
      <t>アカジ</t>
    </rPh>
    <rPh sb="25" eb="29">
      <t>イッパンカイケイ</t>
    </rPh>
    <rPh sb="32" eb="33">
      <t>ク</t>
    </rPh>
    <rPh sb="33" eb="34">
      <t>ダ</t>
    </rPh>
    <rPh sb="34" eb="35">
      <t>キン</t>
    </rPh>
    <rPh sb="38" eb="40">
      <t>アカジ</t>
    </rPh>
    <rPh sb="40" eb="41">
      <t>ホ</t>
    </rPh>
    <rPh sb="44" eb="45">
      <t>オコナ</t>
    </rPh>
    <rPh sb="50" eb="52">
      <t>ケイエイ</t>
    </rPh>
    <rPh sb="52" eb="54">
      <t>カイゼン</t>
    </rPh>
    <rPh sb="55" eb="56">
      <t>ム</t>
    </rPh>
    <rPh sb="58" eb="60">
      <t>ジギョウ</t>
    </rPh>
    <rPh sb="61" eb="63">
      <t>ミナオ</t>
    </rPh>
    <rPh sb="65" eb="67">
      <t>テキセイ</t>
    </rPh>
    <rPh sb="68" eb="71">
      <t>シヨウリョウ</t>
    </rPh>
    <rPh sb="71" eb="73">
      <t>シュウニュウ</t>
    </rPh>
    <rPh sb="74" eb="76">
      <t>カクホ</t>
    </rPh>
    <rPh sb="76" eb="77">
      <t>オヨ</t>
    </rPh>
    <rPh sb="78" eb="80">
      <t>セツゾク</t>
    </rPh>
    <rPh sb="80" eb="82">
      <t>ソクシン</t>
    </rPh>
    <rPh sb="83" eb="84">
      <t>ハカ</t>
    </rPh>
    <rPh sb="85" eb="87">
      <t>ヒツヨウ</t>
    </rPh>
    <rPh sb="95" eb="97">
      <t>ケイエイ</t>
    </rPh>
    <rPh sb="98" eb="99">
      <t>ミ</t>
    </rPh>
    <rPh sb="101" eb="102">
      <t>カ</t>
    </rPh>
    <rPh sb="103" eb="105">
      <t>スイシン</t>
    </rPh>
    <rPh sb="133" eb="135">
      <t>ケイエイ</t>
    </rPh>
    <rPh sb="135" eb="137">
      <t>キバン</t>
    </rPh>
    <rPh sb="137" eb="139">
      <t>キョウカ</t>
    </rPh>
    <rPh sb="140" eb="142">
      <t>ザイセイ</t>
    </rPh>
    <rPh sb="148" eb="150">
      <t>コウジョウ</t>
    </rPh>
    <rPh sb="151" eb="152">
      <t>ム</t>
    </rPh>
    <rPh sb="154" eb="155">
      <t>ト</t>
    </rPh>
    <rPh sb="156" eb="157">
      <t>ク</t>
    </rPh>
    <rPh sb="176" eb="178">
      <t>カンキョ</t>
    </rPh>
    <rPh sb="179" eb="181">
      <t>セイビ</t>
    </rPh>
    <rPh sb="187" eb="189">
      <t>チイキ</t>
    </rPh>
    <rPh sb="190" eb="192">
      <t>ジツジョウ</t>
    </rPh>
    <rPh sb="193" eb="196">
      <t>ケイザイセイ</t>
    </rPh>
    <rPh sb="197" eb="198">
      <t>オウ</t>
    </rPh>
    <rPh sb="200" eb="203">
      <t>コウリツテキ</t>
    </rPh>
    <rPh sb="204" eb="206">
      <t>テキセツ</t>
    </rPh>
    <rPh sb="207" eb="209">
      <t>セイビ</t>
    </rPh>
    <rPh sb="209" eb="211">
      <t>シュホウ</t>
    </rPh>
    <rPh sb="212" eb="214">
      <t>センテイ</t>
    </rPh>
    <rPh sb="216" eb="218">
      <t>ケイカク</t>
    </rPh>
    <rPh sb="218" eb="219">
      <t>テキ</t>
    </rPh>
    <rPh sb="220" eb="221">
      <t>スス</t>
    </rPh>
    <rPh sb="226" eb="227">
      <t>トモ</t>
    </rPh>
    <rPh sb="229" eb="231">
      <t>シキン</t>
    </rPh>
    <rPh sb="231" eb="233">
      <t>ケイカク</t>
    </rPh>
    <rPh sb="234" eb="236">
      <t>テキセイ</t>
    </rPh>
    <rPh sb="237" eb="239">
      <t>カンリ</t>
    </rPh>
    <rPh sb="243" eb="245">
      <t>ケイエイ</t>
    </rPh>
    <rPh sb="246" eb="247">
      <t>オコナ</t>
    </rPh>
    <rPh sb="248" eb="250">
      <t>ヒツヨウ</t>
    </rPh>
    <rPh sb="257" eb="259">
      <t>ケイエイ</t>
    </rPh>
    <rPh sb="259" eb="261">
      <t>センリャク</t>
    </rPh>
    <rPh sb="261" eb="263">
      <t>カイテイ</t>
    </rPh>
    <rPh sb="263" eb="264">
      <t>ゴ</t>
    </rPh>
    <rPh sb="274" eb="276">
      <t>マイトシ</t>
    </rPh>
    <rPh sb="276" eb="278">
      <t>ケンショウ</t>
    </rPh>
    <rPh sb="279" eb="280">
      <t>オコナ</t>
    </rPh>
    <rPh sb="281" eb="283">
      <t>ケイエイ</t>
    </rPh>
    <rPh sb="283" eb="285">
      <t>ジョウキョウ</t>
    </rPh>
    <rPh sb="286" eb="287">
      <t>サラ</t>
    </rPh>
    <rPh sb="289" eb="291">
      <t>カイゼン</t>
    </rPh>
    <rPh sb="292" eb="293">
      <t>ハカ</t>
    </rPh>
    <rPh sb="301" eb="303">
      <t>シミン</t>
    </rPh>
    <rPh sb="304" eb="305">
      <t>タイ</t>
    </rPh>
    <rPh sb="313" eb="315">
      <t>リカイ</t>
    </rPh>
    <rPh sb="316" eb="317">
      <t>フカ</t>
    </rPh>
    <rPh sb="326" eb="328">
      <t>ジョウホウ</t>
    </rPh>
    <rPh sb="328" eb="330">
      <t>ハッシン</t>
    </rPh>
    <rPh sb="331" eb="333">
      <t>ケイハツ</t>
    </rPh>
    <rPh sb="333" eb="335">
      <t>ジギョウ</t>
    </rPh>
    <rPh sb="336" eb="339">
      <t>ケイゾクテキ</t>
    </rPh>
    <rPh sb="340" eb="341">
      <t>オコナ</t>
    </rPh>
    <rPh sb="345" eb="34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</si>
</sst>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55E-4DC0-9D77-3C818537FD6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c:ext xmlns:c16="http://schemas.microsoft.com/office/drawing/2014/chart" uri="{C3380CC4-5D6E-409C-BE32-E72D297353CC}">
              <c16:uniqueId val="{00000001-C55E-4DC0-9D77-3C818537FD6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22.52</c:v>
                </c:pt>
                <c:pt idx="4">
                  <c:v>47.48</c:v>
                </c:pt>
              </c:numCache>
            </c:numRef>
          </c:val>
          <c:extLst>
            <c:ext xmlns:c16="http://schemas.microsoft.com/office/drawing/2014/chart" uri="{C3380CC4-5D6E-409C-BE32-E72D297353CC}">
              <c16:uniqueId val="{00000000-11F6-4664-A190-F640AEFEAE0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c:ext xmlns:c16="http://schemas.microsoft.com/office/drawing/2014/chart" uri="{C3380CC4-5D6E-409C-BE32-E72D297353CC}">
              <c16:uniqueId val="{00000001-11F6-4664-A190-F640AEFEAE0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78.38</c:v>
                </c:pt>
                <c:pt idx="4">
                  <c:v>82.65</c:v>
                </c:pt>
              </c:numCache>
            </c:numRef>
          </c:val>
          <c:extLst>
            <c:ext xmlns:c16="http://schemas.microsoft.com/office/drawing/2014/chart" uri="{C3380CC4-5D6E-409C-BE32-E72D297353CC}">
              <c16:uniqueId val="{00000000-2462-4D8B-954C-6B58E6A69C2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c:ext xmlns:c16="http://schemas.microsoft.com/office/drawing/2014/chart" uri="{C3380CC4-5D6E-409C-BE32-E72D297353CC}">
              <c16:uniqueId val="{00000001-2462-4D8B-954C-6B58E6A69C2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69.67</c:v>
                </c:pt>
                <c:pt idx="4">
                  <c:v>96.06</c:v>
                </c:pt>
              </c:numCache>
            </c:numRef>
          </c:val>
          <c:extLst>
            <c:ext xmlns:c16="http://schemas.microsoft.com/office/drawing/2014/chart" uri="{C3380CC4-5D6E-409C-BE32-E72D297353CC}">
              <c16:uniqueId val="{00000000-B075-45DD-9F13-DBCC74BBA93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c:ext xmlns:c16="http://schemas.microsoft.com/office/drawing/2014/chart" uri="{C3380CC4-5D6E-409C-BE32-E72D297353CC}">
              <c16:uniqueId val="{00000001-B075-45DD-9F13-DBCC74BBA93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2.98</c:v>
                </c:pt>
                <c:pt idx="4">
                  <c:v>5.75</c:v>
                </c:pt>
              </c:numCache>
            </c:numRef>
          </c:val>
          <c:extLst>
            <c:ext xmlns:c16="http://schemas.microsoft.com/office/drawing/2014/chart" uri="{C3380CC4-5D6E-409C-BE32-E72D297353CC}">
              <c16:uniqueId val="{00000000-C6FD-48FA-902D-9A3F2F3EBDE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c:ext xmlns:c16="http://schemas.microsoft.com/office/drawing/2014/chart" uri="{C3380CC4-5D6E-409C-BE32-E72D297353CC}">
              <c16:uniqueId val="{00000001-C6FD-48FA-902D-9A3F2F3EBDE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62B-4ABF-85E7-743C938931C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662B-4ABF-85E7-743C938931C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190.37</c:v>
                </c:pt>
                <c:pt idx="4">
                  <c:v>252.32</c:v>
                </c:pt>
              </c:numCache>
            </c:numRef>
          </c:val>
          <c:extLst>
            <c:ext xmlns:c16="http://schemas.microsoft.com/office/drawing/2014/chart" uri="{C3380CC4-5D6E-409C-BE32-E72D297353CC}">
              <c16:uniqueId val="{00000000-EDFE-42BD-96F1-BE0E56D3343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c:ext xmlns:c16="http://schemas.microsoft.com/office/drawing/2014/chart" uri="{C3380CC4-5D6E-409C-BE32-E72D297353CC}">
              <c16:uniqueId val="{00000001-EDFE-42BD-96F1-BE0E56D3343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79.41</c:v>
                </c:pt>
                <c:pt idx="4">
                  <c:v>61.53</c:v>
                </c:pt>
              </c:numCache>
            </c:numRef>
          </c:val>
          <c:extLst>
            <c:ext xmlns:c16="http://schemas.microsoft.com/office/drawing/2014/chart" uri="{C3380CC4-5D6E-409C-BE32-E72D297353CC}">
              <c16:uniqueId val="{00000000-1BD1-403D-8CCD-45EA6988A72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c:ext xmlns:c16="http://schemas.microsoft.com/office/drawing/2014/chart" uri="{C3380CC4-5D6E-409C-BE32-E72D297353CC}">
              <c16:uniqueId val="{00000001-1BD1-403D-8CCD-45EA6988A72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6512.33</c:v>
                </c:pt>
                <c:pt idx="4">
                  <c:v>730.34</c:v>
                </c:pt>
              </c:numCache>
            </c:numRef>
          </c:val>
          <c:extLst>
            <c:ext xmlns:c16="http://schemas.microsoft.com/office/drawing/2014/chart" uri="{C3380CC4-5D6E-409C-BE32-E72D297353CC}">
              <c16:uniqueId val="{00000000-12D7-46E9-B490-896A1A2EE6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c:ext xmlns:c16="http://schemas.microsoft.com/office/drawing/2014/chart" uri="{C3380CC4-5D6E-409C-BE32-E72D297353CC}">
              <c16:uniqueId val="{00000001-12D7-46E9-B490-896A1A2EE6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19.21</c:v>
                </c:pt>
                <c:pt idx="4">
                  <c:v>31.02</c:v>
                </c:pt>
              </c:numCache>
            </c:numRef>
          </c:val>
          <c:extLst>
            <c:ext xmlns:c16="http://schemas.microsoft.com/office/drawing/2014/chart" uri="{C3380CC4-5D6E-409C-BE32-E72D297353CC}">
              <c16:uniqueId val="{00000000-5E14-46A0-A316-7AF2B583374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c:ext xmlns:c16="http://schemas.microsoft.com/office/drawing/2014/chart" uri="{C3380CC4-5D6E-409C-BE32-E72D297353CC}">
              <c16:uniqueId val="{00000001-5E14-46A0-A316-7AF2B583374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748.62</c:v>
                </c:pt>
                <c:pt idx="4">
                  <c:v>466.77</c:v>
                </c:pt>
              </c:numCache>
            </c:numRef>
          </c:val>
          <c:extLst>
            <c:ext xmlns:c16="http://schemas.microsoft.com/office/drawing/2014/chart" uri="{C3380CC4-5D6E-409C-BE32-E72D297353CC}">
              <c16:uniqueId val="{00000000-D315-40B9-ABBA-9BB007CE254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c:ext xmlns:c16="http://schemas.microsoft.com/office/drawing/2014/chart" uri="{C3380CC4-5D6E-409C-BE32-E72D297353CC}">
              <c16:uniqueId val="{00000001-D315-40B9-ABBA-9BB007CE254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R88" sqref="BR8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福岡県　古賀市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59645</v>
      </c>
      <c r="AM8" s="69"/>
      <c r="AN8" s="69"/>
      <c r="AO8" s="69"/>
      <c r="AP8" s="69"/>
      <c r="AQ8" s="69"/>
      <c r="AR8" s="69"/>
      <c r="AS8" s="69"/>
      <c r="AT8" s="68">
        <f>データ!T6</f>
        <v>42.07</v>
      </c>
      <c r="AU8" s="68"/>
      <c r="AV8" s="68"/>
      <c r="AW8" s="68"/>
      <c r="AX8" s="68"/>
      <c r="AY8" s="68"/>
      <c r="AZ8" s="68"/>
      <c r="BA8" s="68"/>
      <c r="BB8" s="68">
        <f>データ!U6</f>
        <v>1417.76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46.95</v>
      </c>
      <c r="J10" s="68"/>
      <c r="K10" s="68"/>
      <c r="L10" s="68"/>
      <c r="M10" s="68"/>
      <c r="N10" s="68"/>
      <c r="O10" s="68"/>
      <c r="P10" s="68">
        <f>データ!P6</f>
        <v>6.28</v>
      </c>
      <c r="Q10" s="68"/>
      <c r="R10" s="68"/>
      <c r="S10" s="68"/>
      <c r="T10" s="68"/>
      <c r="U10" s="68"/>
      <c r="V10" s="68"/>
      <c r="W10" s="68">
        <f>データ!Q6</f>
        <v>77.680000000000007</v>
      </c>
      <c r="X10" s="68"/>
      <c r="Y10" s="68"/>
      <c r="Z10" s="68"/>
      <c r="AA10" s="68"/>
      <c r="AB10" s="68"/>
      <c r="AC10" s="68"/>
      <c r="AD10" s="69">
        <f>データ!R6</f>
        <v>3040</v>
      </c>
      <c r="AE10" s="69"/>
      <c r="AF10" s="69"/>
      <c r="AG10" s="69"/>
      <c r="AH10" s="69"/>
      <c r="AI10" s="69"/>
      <c r="AJ10" s="69"/>
      <c r="AK10" s="2"/>
      <c r="AL10" s="69">
        <f>データ!V6</f>
        <v>3747</v>
      </c>
      <c r="AM10" s="69"/>
      <c r="AN10" s="69"/>
      <c r="AO10" s="69"/>
      <c r="AP10" s="69"/>
      <c r="AQ10" s="69"/>
      <c r="AR10" s="69"/>
      <c r="AS10" s="69"/>
      <c r="AT10" s="68">
        <f>データ!W6</f>
        <v>0.51</v>
      </c>
      <c r="AU10" s="68"/>
      <c r="AV10" s="68"/>
      <c r="AW10" s="68"/>
      <c r="AX10" s="68"/>
      <c r="AY10" s="68"/>
      <c r="AZ10" s="68"/>
      <c r="BA10" s="68"/>
      <c r="BB10" s="68">
        <f>データ!X6</f>
        <v>7347.06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oYHDi3NLVR3loIakHPouAa6Se4jqcRp7nMHXs/YZ2ETBs4t8srkyGJ6u7XJG8EUv7cmc6eWBQdQJzhpnyo8Epg==" saltValue="kR6Ydv4htu9pUqN38XQw6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402231</v>
      </c>
      <c r="D6" s="33">
        <f t="shared" si="3"/>
        <v>46</v>
      </c>
      <c r="E6" s="33">
        <f t="shared" si="3"/>
        <v>17</v>
      </c>
      <c r="F6" s="33">
        <f t="shared" si="3"/>
        <v>5</v>
      </c>
      <c r="G6" s="33">
        <f t="shared" si="3"/>
        <v>0</v>
      </c>
      <c r="H6" s="33" t="str">
        <f t="shared" si="3"/>
        <v>福岡県　古賀市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46.95</v>
      </c>
      <c r="P6" s="34">
        <f t="shared" si="3"/>
        <v>6.28</v>
      </c>
      <c r="Q6" s="34">
        <f t="shared" si="3"/>
        <v>77.680000000000007</v>
      </c>
      <c r="R6" s="34">
        <f t="shared" si="3"/>
        <v>3040</v>
      </c>
      <c r="S6" s="34">
        <f t="shared" si="3"/>
        <v>59645</v>
      </c>
      <c r="T6" s="34">
        <f t="shared" si="3"/>
        <v>42.07</v>
      </c>
      <c r="U6" s="34">
        <f t="shared" si="3"/>
        <v>1417.76</v>
      </c>
      <c r="V6" s="34">
        <f t="shared" si="3"/>
        <v>3747</v>
      </c>
      <c r="W6" s="34">
        <f t="shared" si="3"/>
        <v>0.51</v>
      </c>
      <c r="X6" s="34">
        <f t="shared" si="3"/>
        <v>7347.06</v>
      </c>
      <c r="Y6" s="35" t="str">
        <f>IF(Y7="",NA(),Y7)</f>
        <v>-</v>
      </c>
      <c r="Z6" s="35" t="str">
        <f t="shared" ref="Z6:AH6" si="4">IF(Z7="",NA(),Z7)</f>
        <v>-</v>
      </c>
      <c r="AA6" s="35" t="str">
        <f t="shared" si="4"/>
        <v>-</v>
      </c>
      <c r="AB6" s="35">
        <f t="shared" si="4"/>
        <v>69.67</v>
      </c>
      <c r="AC6" s="35">
        <f t="shared" si="4"/>
        <v>96.06</v>
      </c>
      <c r="AD6" s="35" t="str">
        <f t="shared" si="4"/>
        <v>-</v>
      </c>
      <c r="AE6" s="35" t="str">
        <f t="shared" si="4"/>
        <v>-</v>
      </c>
      <c r="AF6" s="35" t="str">
        <f t="shared" si="4"/>
        <v>-</v>
      </c>
      <c r="AG6" s="35">
        <f t="shared" si="4"/>
        <v>103.6</v>
      </c>
      <c r="AH6" s="35">
        <f t="shared" si="4"/>
        <v>106.37</v>
      </c>
      <c r="AI6" s="34" t="str">
        <f>IF(AI7="","",IF(AI7="-","【-】","【"&amp;SUBSTITUTE(TEXT(AI7,"#,##0.00"),"-","△")&amp;"】"))</f>
        <v>【104.99】</v>
      </c>
      <c r="AJ6" s="35" t="str">
        <f>IF(AJ7="",NA(),AJ7)</f>
        <v>-</v>
      </c>
      <c r="AK6" s="35" t="str">
        <f t="shared" ref="AK6:AS6" si="5">IF(AK7="",NA(),AK7)</f>
        <v>-</v>
      </c>
      <c r="AL6" s="35" t="str">
        <f t="shared" si="5"/>
        <v>-</v>
      </c>
      <c r="AM6" s="35">
        <f t="shared" si="5"/>
        <v>190.37</v>
      </c>
      <c r="AN6" s="35">
        <f t="shared" si="5"/>
        <v>252.32</v>
      </c>
      <c r="AO6" s="35" t="str">
        <f t="shared" si="5"/>
        <v>-</v>
      </c>
      <c r="AP6" s="35" t="str">
        <f t="shared" si="5"/>
        <v>-</v>
      </c>
      <c r="AQ6" s="35" t="str">
        <f t="shared" si="5"/>
        <v>-</v>
      </c>
      <c r="AR6" s="35">
        <f t="shared" si="5"/>
        <v>193.99</v>
      </c>
      <c r="AS6" s="35">
        <f t="shared" si="5"/>
        <v>139.02000000000001</v>
      </c>
      <c r="AT6" s="34" t="str">
        <f>IF(AT7="","",IF(AT7="-","【-】","【"&amp;SUBSTITUTE(TEXT(AT7,"#,##0.00"),"-","△")&amp;"】"))</f>
        <v>【121.19】</v>
      </c>
      <c r="AU6" s="35" t="str">
        <f>IF(AU7="",NA(),AU7)</f>
        <v>-</v>
      </c>
      <c r="AV6" s="35" t="str">
        <f t="shared" ref="AV6:BD6" si="6">IF(AV7="",NA(),AV7)</f>
        <v>-</v>
      </c>
      <c r="AW6" s="35" t="str">
        <f t="shared" si="6"/>
        <v>-</v>
      </c>
      <c r="AX6" s="35">
        <f t="shared" si="6"/>
        <v>79.41</v>
      </c>
      <c r="AY6" s="35">
        <f t="shared" si="6"/>
        <v>61.53</v>
      </c>
      <c r="AZ6" s="35" t="str">
        <f t="shared" si="6"/>
        <v>-</v>
      </c>
      <c r="BA6" s="35" t="str">
        <f t="shared" si="6"/>
        <v>-</v>
      </c>
      <c r="BB6" s="35" t="str">
        <f t="shared" si="6"/>
        <v>-</v>
      </c>
      <c r="BC6" s="35">
        <f t="shared" si="6"/>
        <v>26.99</v>
      </c>
      <c r="BD6" s="35">
        <f t="shared" si="6"/>
        <v>29.13</v>
      </c>
      <c r="BE6" s="34" t="str">
        <f>IF(BE7="","",IF(BE7="-","【-】","【"&amp;SUBSTITUTE(TEXT(BE7,"#,##0.00"),"-","△")&amp;"】"))</f>
        <v>【32.80】</v>
      </c>
      <c r="BF6" s="35" t="str">
        <f>IF(BF7="",NA(),BF7)</f>
        <v>-</v>
      </c>
      <c r="BG6" s="35" t="str">
        <f t="shared" ref="BG6:BO6" si="7">IF(BG7="",NA(),BG7)</f>
        <v>-</v>
      </c>
      <c r="BH6" s="35" t="str">
        <f t="shared" si="7"/>
        <v>-</v>
      </c>
      <c r="BI6" s="35">
        <f t="shared" si="7"/>
        <v>6512.33</v>
      </c>
      <c r="BJ6" s="35">
        <f t="shared" si="7"/>
        <v>730.34</v>
      </c>
      <c r="BK6" s="35" t="str">
        <f t="shared" si="7"/>
        <v>-</v>
      </c>
      <c r="BL6" s="35" t="str">
        <f t="shared" si="7"/>
        <v>-</v>
      </c>
      <c r="BM6" s="35" t="str">
        <f t="shared" si="7"/>
        <v>-</v>
      </c>
      <c r="BN6" s="35">
        <f t="shared" si="7"/>
        <v>826.83</v>
      </c>
      <c r="BO6" s="35">
        <f t="shared" si="7"/>
        <v>867.83</v>
      </c>
      <c r="BP6" s="34" t="str">
        <f>IF(BP7="","",IF(BP7="-","【-】","【"&amp;SUBSTITUTE(TEXT(BP7,"#,##0.00"),"-","△")&amp;"】"))</f>
        <v>【832.52】</v>
      </c>
      <c r="BQ6" s="35" t="str">
        <f>IF(BQ7="",NA(),BQ7)</f>
        <v>-</v>
      </c>
      <c r="BR6" s="35" t="str">
        <f t="shared" ref="BR6:BZ6" si="8">IF(BR7="",NA(),BR7)</f>
        <v>-</v>
      </c>
      <c r="BS6" s="35" t="str">
        <f t="shared" si="8"/>
        <v>-</v>
      </c>
      <c r="BT6" s="35">
        <f t="shared" si="8"/>
        <v>19.21</v>
      </c>
      <c r="BU6" s="35">
        <f t="shared" si="8"/>
        <v>31.02</v>
      </c>
      <c r="BV6" s="35" t="str">
        <f t="shared" si="8"/>
        <v>-</v>
      </c>
      <c r="BW6" s="35" t="str">
        <f t="shared" si="8"/>
        <v>-</v>
      </c>
      <c r="BX6" s="35" t="str">
        <f t="shared" si="8"/>
        <v>-</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748.62</v>
      </c>
      <c r="CF6" s="35">
        <f t="shared" si="9"/>
        <v>466.77</v>
      </c>
      <c r="CG6" s="35" t="str">
        <f t="shared" si="9"/>
        <v>-</v>
      </c>
      <c r="CH6" s="35" t="str">
        <f t="shared" si="9"/>
        <v>-</v>
      </c>
      <c r="CI6" s="35" t="str">
        <f t="shared" si="9"/>
        <v>-</v>
      </c>
      <c r="CJ6" s="35">
        <f t="shared" si="9"/>
        <v>273.52</v>
      </c>
      <c r="CK6" s="35">
        <f t="shared" si="9"/>
        <v>274.99</v>
      </c>
      <c r="CL6" s="34" t="str">
        <f>IF(CL7="","",IF(CL7="-","【-】","【"&amp;SUBSTITUTE(TEXT(CL7,"#,##0.00"),"-","△")&amp;"】"))</f>
        <v>【253.04】</v>
      </c>
      <c r="CM6" s="35" t="str">
        <f>IF(CM7="",NA(),CM7)</f>
        <v>-</v>
      </c>
      <c r="CN6" s="35" t="str">
        <f t="shared" ref="CN6:CV6" si="10">IF(CN7="",NA(),CN7)</f>
        <v>-</v>
      </c>
      <c r="CO6" s="35" t="str">
        <f t="shared" si="10"/>
        <v>-</v>
      </c>
      <c r="CP6" s="35">
        <f t="shared" si="10"/>
        <v>22.52</v>
      </c>
      <c r="CQ6" s="35">
        <f t="shared" si="10"/>
        <v>47.48</v>
      </c>
      <c r="CR6" s="35" t="str">
        <f t="shared" si="10"/>
        <v>-</v>
      </c>
      <c r="CS6" s="35" t="str">
        <f t="shared" si="10"/>
        <v>-</v>
      </c>
      <c r="CT6" s="35" t="str">
        <f t="shared" si="10"/>
        <v>-</v>
      </c>
      <c r="CU6" s="35">
        <f t="shared" si="10"/>
        <v>50.14</v>
      </c>
      <c r="CV6" s="35">
        <f t="shared" si="10"/>
        <v>54.83</v>
      </c>
      <c r="CW6" s="34" t="str">
        <f>IF(CW7="","",IF(CW7="-","【-】","【"&amp;SUBSTITUTE(TEXT(CW7,"#,##0.00"),"-","△")&amp;"】"))</f>
        <v>【54.84】</v>
      </c>
      <c r="CX6" s="35" t="str">
        <f>IF(CX7="",NA(),CX7)</f>
        <v>-</v>
      </c>
      <c r="CY6" s="35" t="str">
        <f t="shared" ref="CY6:DG6" si="11">IF(CY7="",NA(),CY7)</f>
        <v>-</v>
      </c>
      <c r="CZ6" s="35" t="str">
        <f t="shared" si="11"/>
        <v>-</v>
      </c>
      <c r="DA6" s="35">
        <f t="shared" si="11"/>
        <v>78.38</v>
      </c>
      <c r="DB6" s="35">
        <f t="shared" si="11"/>
        <v>82.65</v>
      </c>
      <c r="DC6" s="35" t="str">
        <f t="shared" si="11"/>
        <v>-</v>
      </c>
      <c r="DD6" s="35" t="str">
        <f t="shared" si="11"/>
        <v>-</v>
      </c>
      <c r="DE6" s="35" t="str">
        <f t="shared" si="11"/>
        <v>-</v>
      </c>
      <c r="DF6" s="35">
        <f t="shared" si="11"/>
        <v>84.98</v>
      </c>
      <c r="DG6" s="35">
        <f t="shared" si="11"/>
        <v>84.7</v>
      </c>
      <c r="DH6" s="34" t="str">
        <f>IF(DH7="","",IF(DH7="-","【-】","【"&amp;SUBSTITUTE(TEXT(DH7,"#,##0.00"),"-","△")&amp;"】"))</f>
        <v>【86.60】</v>
      </c>
      <c r="DI6" s="35" t="str">
        <f>IF(DI7="",NA(),DI7)</f>
        <v>-</v>
      </c>
      <c r="DJ6" s="35" t="str">
        <f t="shared" ref="DJ6:DR6" si="12">IF(DJ7="",NA(),DJ7)</f>
        <v>-</v>
      </c>
      <c r="DK6" s="35" t="str">
        <f t="shared" si="12"/>
        <v>-</v>
      </c>
      <c r="DL6" s="35">
        <f t="shared" si="12"/>
        <v>2.98</v>
      </c>
      <c r="DM6" s="35">
        <f t="shared" si="12"/>
        <v>5.75</v>
      </c>
      <c r="DN6" s="35" t="str">
        <f t="shared" si="12"/>
        <v>-</v>
      </c>
      <c r="DO6" s="35" t="str">
        <f t="shared" si="12"/>
        <v>-</v>
      </c>
      <c r="DP6" s="35" t="str">
        <f t="shared" si="12"/>
        <v>-</v>
      </c>
      <c r="DQ6" s="35">
        <f t="shared" si="12"/>
        <v>23.06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0.25</v>
      </c>
      <c r="EO6" s="34" t="str">
        <f>IF(EO7="","",IF(EO7="-","【-】","【"&amp;SUBSTITUTE(TEXT(EO7,"#,##0.00"),"-","△")&amp;"】"))</f>
        <v>【0.16】</v>
      </c>
    </row>
    <row r="7" spans="1:148" s="36" customFormat="1" x14ac:dyDescent="0.2">
      <c r="A7" s="28"/>
      <c r="B7" s="37">
        <v>2020</v>
      </c>
      <c r="C7" s="37">
        <v>402231</v>
      </c>
      <c r="D7" s="37">
        <v>46</v>
      </c>
      <c r="E7" s="37">
        <v>17</v>
      </c>
      <c r="F7" s="37">
        <v>5</v>
      </c>
      <c r="G7" s="37">
        <v>0</v>
      </c>
      <c r="H7" s="37" t="s">
        <v>96</v>
      </c>
      <c r="I7" s="37" t="s">
        <v>97</v>
      </c>
      <c r="J7" s="37" t="s">
        <v>98</v>
      </c>
      <c r="K7" s="37" t="s">
        <v>99</v>
      </c>
      <c r="L7" s="37" t="s">
        <v>100</v>
      </c>
      <c r="M7" s="37" t="s">
        <v>101</v>
      </c>
      <c r="N7" s="38" t="s">
        <v>102</v>
      </c>
      <c r="O7" s="38">
        <v>46.95</v>
      </c>
      <c r="P7" s="38">
        <v>6.28</v>
      </c>
      <c r="Q7" s="38">
        <v>77.680000000000007</v>
      </c>
      <c r="R7" s="38">
        <v>3040</v>
      </c>
      <c r="S7" s="38">
        <v>59645</v>
      </c>
      <c r="T7" s="38">
        <v>42.07</v>
      </c>
      <c r="U7" s="38">
        <v>1417.76</v>
      </c>
      <c r="V7" s="38">
        <v>3747</v>
      </c>
      <c r="W7" s="38">
        <v>0.51</v>
      </c>
      <c r="X7" s="38">
        <v>7347.06</v>
      </c>
      <c r="Y7" s="38" t="s">
        <v>102</v>
      </c>
      <c r="Z7" s="38" t="s">
        <v>102</v>
      </c>
      <c r="AA7" s="38" t="s">
        <v>102</v>
      </c>
      <c r="AB7" s="38">
        <v>69.67</v>
      </c>
      <c r="AC7" s="38">
        <v>96.06</v>
      </c>
      <c r="AD7" s="38" t="s">
        <v>102</v>
      </c>
      <c r="AE7" s="38" t="s">
        <v>102</v>
      </c>
      <c r="AF7" s="38" t="s">
        <v>102</v>
      </c>
      <c r="AG7" s="38">
        <v>103.6</v>
      </c>
      <c r="AH7" s="38">
        <v>106.37</v>
      </c>
      <c r="AI7" s="38">
        <v>104.99</v>
      </c>
      <c r="AJ7" s="38" t="s">
        <v>102</v>
      </c>
      <c r="AK7" s="38" t="s">
        <v>102</v>
      </c>
      <c r="AL7" s="38" t="s">
        <v>102</v>
      </c>
      <c r="AM7" s="38">
        <v>190.37</v>
      </c>
      <c r="AN7" s="38">
        <v>252.32</v>
      </c>
      <c r="AO7" s="38" t="s">
        <v>102</v>
      </c>
      <c r="AP7" s="38" t="s">
        <v>102</v>
      </c>
      <c r="AQ7" s="38" t="s">
        <v>102</v>
      </c>
      <c r="AR7" s="38">
        <v>193.99</v>
      </c>
      <c r="AS7" s="38">
        <v>139.02000000000001</v>
      </c>
      <c r="AT7" s="38">
        <v>121.19</v>
      </c>
      <c r="AU7" s="38" t="s">
        <v>102</v>
      </c>
      <c r="AV7" s="38" t="s">
        <v>102</v>
      </c>
      <c r="AW7" s="38" t="s">
        <v>102</v>
      </c>
      <c r="AX7" s="38">
        <v>79.41</v>
      </c>
      <c r="AY7" s="38">
        <v>61.53</v>
      </c>
      <c r="AZ7" s="38" t="s">
        <v>102</v>
      </c>
      <c r="BA7" s="38" t="s">
        <v>102</v>
      </c>
      <c r="BB7" s="38" t="s">
        <v>102</v>
      </c>
      <c r="BC7" s="38">
        <v>26.99</v>
      </c>
      <c r="BD7" s="38">
        <v>29.13</v>
      </c>
      <c r="BE7" s="38">
        <v>32.799999999999997</v>
      </c>
      <c r="BF7" s="38" t="s">
        <v>102</v>
      </c>
      <c r="BG7" s="38" t="s">
        <v>102</v>
      </c>
      <c r="BH7" s="38" t="s">
        <v>102</v>
      </c>
      <c r="BI7" s="38">
        <v>6512.33</v>
      </c>
      <c r="BJ7" s="38">
        <v>730.34</v>
      </c>
      <c r="BK7" s="38" t="s">
        <v>102</v>
      </c>
      <c r="BL7" s="38" t="s">
        <v>102</v>
      </c>
      <c r="BM7" s="38" t="s">
        <v>102</v>
      </c>
      <c r="BN7" s="38">
        <v>826.83</v>
      </c>
      <c r="BO7" s="38">
        <v>867.83</v>
      </c>
      <c r="BP7" s="38">
        <v>832.52</v>
      </c>
      <c r="BQ7" s="38" t="s">
        <v>102</v>
      </c>
      <c r="BR7" s="38" t="s">
        <v>102</v>
      </c>
      <c r="BS7" s="38" t="s">
        <v>102</v>
      </c>
      <c r="BT7" s="38">
        <v>19.21</v>
      </c>
      <c r="BU7" s="38">
        <v>31.02</v>
      </c>
      <c r="BV7" s="38" t="s">
        <v>102</v>
      </c>
      <c r="BW7" s="38" t="s">
        <v>102</v>
      </c>
      <c r="BX7" s="38" t="s">
        <v>102</v>
      </c>
      <c r="BY7" s="38">
        <v>57.31</v>
      </c>
      <c r="BZ7" s="38">
        <v>57.08</v>
      </c>
      <c r="CA7" s="38">
        <v>60.94</v>
      </c>
      <c r="CB7" s="38" t="s">
        <v>102</v>
      </c>
      <c r="CC7" s="38" t="s">
        <v>102</v>
      </c>
      <c r="CD7" s="38" t="s">
        <v>102</v>
      </c>
      <c r="CE7" s="38">
        <v>748.62</v>
      </c>
      <c r="CF7" s="38">
        <v>466.77</v>
      </c>
      <c r="CG7" s="38" t="s">
        <v>102</v>
      </c>
      <c r="CH7" s="38" t="s">
        <v>102</v>
      </c>
      <c r="CI7" s="38" t="s">
        <v>102</v>
      </c>
      <c r="CJ7" s="38">
        <v>273.52</v>
      </c>
      <c r="CK7" s="38">
        <v>274.99</v>
      </c>
      <c r="CL7" s="38">
        <v>253.04</v>
      </c>
      <c r="CM7" s="38" t="s">
        <v>102</v>
      </c>
      <c r="CN7" s="38" t="s">
        <v>102</v>
      </c>
      <c r="CO7" s="38" t="s">
        <v>102</v>
      </c>
      <c r="CP7" s="38">
        <v>22.52</v>
      </c>
      <c r="CQ7" s="38">
        <v>47.48</v>
      </c>
      <c r="CR7" s="38" t="s">
        <v>102</v>
      </c>
      <c r="CS7" s="38" t="s">
        <v>102</v>
      </c>
      <c r="CT7" s="38" t="s">
        <v>102</v>
      </c>
      <c r="CU7" s="38">
        <v>50.14</v>
      </c>
      <c r="CV7" s="38">
        <v>54.83</v>
      </c>
      <c r="CW7" s="38">
        <v>54.84</v>
      </c>
      <c r="CX7" s="38" t="s">
        <v>102</v>
      </c>
      <c r="CY7" s="38" t="s">
        <v>102</v>
      </c>
      <c r="CZ7" s="38" t="s">
        <v>102</v>
      </c>
      <c r="DA7" s="38">
        <v>78.38</v>
      </c>
      <c r="DB7" s="38">
        <v>82.65</v>
      </c>
      <c r="DC7" s="38" t="s">
        <v>102</v>
      </c>
      <c r="DD7" s="38" t="s">
        <v>102</v>
      </c>
      <c r="DE7" s="38" t="s">
        <v>102</v>
      </c>
      <c r="DF7" s="38">
        <v>84.98</v>
      </c>
      <c r="DG7" s="38">
        <v>84.7</v>
      </c>
      <c r="DH7" s="38">
        <v>86.6</v>
      </c>
      <c r="DI7" s="38" t="s">
        <v>102</v>
      </c>
      <c r="DJ7" s="38" t="s">
        <v>102</v>
      </c>
      <c r="DK7" s="38" t="s">
        <v>102</v>
      </c>
      <c r="DL7" s="38">
        <v>2.98</v>
      </c>
      <c r="DM7" s="38">
        <v>5.75</v>
      </c>
      <c r="DN7" s="38" t="s">
        <v>102</v>
      </c>
      <c r="DO7" s="38" t="s">
        <v>102</v>
      </c>
      <c r="DP7" s="38" t="s">
        <v>102</v>
      </c>
      <c r="DQ7" s="38">
        <v>23.06</v>
      </c>
      <c r="DR7" s="38">
        <v>20.34</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0.02</v>
      </c>
      <c r="EN7" s="38">
        <v>0.25</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2022-01-24T01:11:17Z</cp:lastPrinted>
  <dcterms:created xsi:type="dcterms:W3CDTF">2021-12-03T07:34:50Z</dcterms:created>
  <dcterms:modified xsi:type="dcterms:W3CDTF">2022-03-02T03:03:19Z</dcterms:modified>
  <cp:category/>
</cp:coreProperties>
</file>