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workbookProtection workbookAlgorithmName="SHA-512" workbookHashValue="SOEZ8j/DCiEXctgD61AxKx1dhheZ3TMAT6cfECvXFs0vQXiYJtcZkZ4yvtlovDCgoXWIw9uEp/1NeYRqmwG1AQ==" workbookSaltValue="9xoEiQ1wci9kZ4IHrGj8hA==" workbookSpinCount="100000" lockStructure="1"/>
  <bookViews>
    <workbookView xWindow="0" yWindow="0" windowWidth="23040" windowHeight="9096"/>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D10" i="4"/>
  <c r="W10" i="4"/>
  <c r="P10" i="4"/>
  <c r="B10" i="4"/>
  <c r="BB8" i="4"/>
  <c r="AT8" i="4"/>
  <c r="AD8" i="4"/>
  <c r="W8" i="4"/>
  <c r="B8" i="4"/>
  <c r="B6" i="4"/>
</calcChain>
</file>

<file path=xl/sharedStrings.xml><?xml version="1.0" encoding="utf-8"?>
<sst xmlns="http://schemas.openxmlformats.org/spreadsheetml/2006/main" count="297" uniqueCount="118">
  <si>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</si>
  <si>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</si>
  <si>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</si>
  <si>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</si>
  <si>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</si>
  <si>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</si>
  <si>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</si>
  <si>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</si>
  <si>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</si>
  <si>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</si>
  <si>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</si>
  <si>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</si>
  <si>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</si>
  <si>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</si>
  <si>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</si>
  <si>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</si>
  <si>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</si>
  <si>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</si>
  <si>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</si>
  <si>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</si>
  <si>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</si>
  <si>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</si>
  <si>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</si>
  <si>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</si>
  <si>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</si>
  <si>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</si>
  <si>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</si>
  <si>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</si>
  <si>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</si>
  <si>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</si>
  <si>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</si>
  <si>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</si>
  <si>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</si>
  <si>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</si>
  <si>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</si>
  <si>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</si>
  <si>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</si>
  <si>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</si>
  <si>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</si>
  <si>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</si>
  <si>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</si>
  <si>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</si>
  <si>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</si>
  <si>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</si>
  <si>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</si>
  <si>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</si>
  <si>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</si>
  <si>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</si>
  <si>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</si>
  <si>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</si>
  <si>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</si>
  <si>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</si>
  <si>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</si>
  <si>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</si>
  <si>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</si>
  <si>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</si>
  <si>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</si>
  <si>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</si>
  <si>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</si>
  <si>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</si>
  <si>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</si>
  <si>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</si>
  <si>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</si>
  <si>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</si>
  <si>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</si>
  <si>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</si>
  <si>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</si>
  <si>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</si>
  <si>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</si>
  <si>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</si>
  <si>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</si>
  <si>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</si>
  <si>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</si>
  <si>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</si>
  <si>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</si>
  <si>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</si>
  <si>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</si>
  <si>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</si>
  <si>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</si>
  <si>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</si>
  <si>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</si>
  <si>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</si>
  <si>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</si>
  <si>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</si>
  <si>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</si>
  <si>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</si>
  <si>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</si>
  <si>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</si>
  <si>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</si>
  <si>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</si>
  <si>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</si>
  <si>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</si>
  <si>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</si>
  <si>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</si>
  <si>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</si>
  <si>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</si>
  <si>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古賀市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</si>
  <si>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</si>
  <si>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</si>
  <si>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</si>
  <si>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</si>
  <si>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</si>
  <si>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</si>
  <si>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</si>
  <si>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</si>
  <si>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</si>
  <si>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</si>
  <si>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</si>
  <si>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</si>
  <si>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</si>
  <si>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</si>
  <si>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</si>
  <si>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</si>
  <si>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</si>
  <si>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</si>
  <si>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令和２年度の公共下水道事業の決算は黒字となり、経営の状況は全般的に健全であった。今後も経営の見える化を推進し、経営基盤強化と財政マネジメント向上に向けた取り組みを実施することで、将来にわたって安定的に質の高いサービスの提供体制を確保する必要がある。
　管渠の整備については、地域の実情や経済性に応じた効率的で適切な整備手法を選定し、計画的に進めていくと共に、資金計画を適正に管理し、流動比率を注視しながら経営を行っていく必要がある。また、事業計画等の見直しを踏まえての経営戦略改定後、PDCAサイクルで毎年検証を行い、経営状況の更なる改善を図る。
　併せて、適正な使用料収入の確保と接続推進を図り、市民に対し下水道事業への理解を深めていただくための情報発信や啓発事業を、継続的に行うように努める。</t>
    <rPh sb="1" eb="3">
      <t>レイワ</t>
    </rPh>
    <rPh sb="4" eb="6">
      <t>ネンド</t>
    </rPh>
    <rPh sb="7" eb="9">
      <t>コウキョウ</t>
    </rPh>
    <rPh sb="9" eb="12">
      <t>ゲスイドウ</t>
    </rPh>
    <rPh sb="12" eb="14">
      <t>ジギョウ</t>
    </rPh>
    <rPh sb="18" eb="20">
      <t>クロジ</t>
    </rPh>
    <rPh sb="24" eb="26">
      <t>ケイエイ</t>
    </rPh>
    <rPh sb="27" eb="29">
      <t>ジョウキョウ</t>
    </rPh>
    <rPh sb="30" eb="33">
      <t>ゼンパンテキ</t>
    </rPh>
    <rPh sb="34" eb="36">
      <t>ケンゼン</t>
    </rPh>
    <rPh sb="41" eb="43">
      <t>コンゴ</t>
    </rPh>
    <rPh sb="44" eb="46">
      <t>ケイエイ</t>
    </rPh>
    <rPh sb="47" eb="48">
      <t>ミ</t>
    </rPh>
    <rPh sb="50" eb="51">
      <t>カ</t>
    </rPh>
    <rPh sb="52" eb="54">
      <t>スイシン</t>
    </rPh>
    <rPh sb="56" eb="58">
      <t>ケイエイ</t>
    </rPh>
    <rPh sb="58" eb="60">
      <t>キバン</t>
    </rPh>
    <rPh sb="60" eb="62">
      <t>キョウカ</t>
    </rPh>
    <rPh sb="63" eb="65">
      <t>ザイセイ</t>
    </rPh>
    <rPh sb="71" eb="73">
      <t>コウジョウ</t>
    </rPh>
    <rPh sb="74" eb="75">
      <t>ム</t>
    </rPh>
    <rPh sb="77" eb="78">
      <t>ト</t>
    </rPh>
    <rPh sb="79" eb="80">
      <t>ク</t>
    </rPh>
    <rPh sb="82" eb="84">
      <t>ジッシ</t>
    </rPh>
    <rPh sb="90" eb="92">
      <t>ショウライ</t>
    </rPh>
    <rPh sb="97" eb="99">
      <t>アンテイ</t>
    </rPh>
    <rPh sb="99" eb="100">
      <t>テキ</t>
    </rPh>
    <rPh sb="101" eb="102">
      <t>シツ</t>
    </rPh>
    <rPh sb="103" eb="104">
      <t>タカ</t>
    </rPh>
    <rPh sb="110" eb="114">
      <t>テイキョウタイセイ</t>
    </rPh>
    <rPh sb="115" eb="117">
      <t>カクホ</t>
    </rPh>
    <rPh sb="119" eb="121">
      <t>ヒツヨウ</t>
    </rPh>
    <rPh sb="127" eb="129">
      <t>カンキョ</t>
    </rPh>
    <rPh sb="130" eb="132">
      <t>セイビ</t>
    </rPh>
    <rPh sb="138" eb="140">
      <t>チイキ</t>
    </rPh>
    <rPh sb="141" eb="143">
      <t>ジツジョウ</t>
    </rPh>
    <rPh sb="144" eb="147">
      <t>ケイザイセイ</t>
    </rPh>
    <rPh sb="148" eb="149">
      <t>オウ</t>
    </rPh>
    <rPh sb="151" eb="154">
      <t>コウリツテキ</t>
    </rPh>
    <rPh sb="155" eb="157">
      <t>テキセツ</t>
    </rPh>
    <rPh sb="158" eb="160">
      <t>セイビ</t>
    </rPh>
    <rPh sb="160" eb="162">
      <t>シュホウ</t>
    </rPh>
    <rPh sb="163" eb="165">
      <t>センテイ</t>
    </rPh>
    <rPh sb="167" eb="169">
      <t>ケイカク</t>
    </rPh>
    <rPh sb="169" eb="170">
      <t>テキ</t>
    </rPh>
    <rPh sb="171" eb="172">
      <t>スス</t>
    </rPh>
    <rPh sb="177" eb="178">
      <t>トモ</t>
    </rPh>
    <rPh sb="180" eb="182">
      <t>シキン</t>
    </rPh>
    <rPh sb="182" eb="184">
      <t>ケイカク</t>
    </rPh>
    <rPh sb="185" eb="187">
      <t>テキセイ</t>
    </rPh>
    <rPh sb="188" eb="190">
      <t>カンリ</t>
    </rPh>
    <rPh sb="192" eb="194">
      <t>リュウドウ</t>
    </rPh>
    <rPh sb="194" eb="196">
      <t>ヒリツ</t>
    </rPh>
    <rPh sb="197" eb="199">
      <t>チュウシ</t>
    </rPh>
    <rPh sb="203" eb="205">
      <t>ケイエイ</t>
    </rPh>
    <rPh sb="206" eb="207">
      <t>オコナ</t>
    </rPh>
    <rPh sb="211" eb="213">
      <t>ヒツヨウ</t>
    </rPh>
    <rPh sb="220" eb="222">
      <t>ジギョウ</t>
    </rPh>
    <rPh sb="222" eb="224">
      <t>ケイカク</t>
    </rPh>
    <rPh sb="224" eb="225">
      <t>トウ</t>
    </rPh>
    <rPh sb="226" eb="228">
      <t>ミナオ</t>
    </rPh>
    <rPh sb="230" eb="231">
      <t>フ</t>
    </rPh>
    <rPh sb="235" eb="237">
      <t>ケイエイ</t>
    </rPh>
    <rPh sb="237" eb="239">
      <t>センリャク</t>
    </rPh>
    <rPh sb="239" eb="241">
      <t>カイテイ</t>
    </rPh>
    <rPh sb="241" eb="242">
      <t>ゴ</t>
    </rPh>
    <rPh sb="252" eb="254">
      <t>マイトシ</t>
    </rPh>
    <rPh sb="254" eb="256">
      <t>ケンショウ</t>
    </rPh>
    <rPh sb="257" eb="258">
      <t>オコナ</t>
    </rPh>
    <rPh sb="260" eb="262">
      <t>ケイエイ</t>
    </rPh>
    <rPh sb="262" eb="264">
      <t>ジョウキョウ</t>
    </rPh>
    <rPh sb="265" eb="266">
      <t>サラ</t>
    </rPh>
    <rPh sb="268" eb="270">
      <t>カイゼン</t>
    </rPh>
    <rPh sb="271" eb="272">
      <t>ハカ</t>
    </rPh>
    <rPh sb="280" eb="282">
      <t>テキセイ</t>
    </rPh>
    <rPh sb="283" eb="286">
      <t>シヨウリョウ</t>
    </rPh>
    <rPh sb="286" eb="288">
      <t>シュウニュウ</t>
    </rPh>
    <rPh sb="289" eb="291">
      <t>カクホ</t>
    </rPh>
    <rPh sb="292" eb="294">
      <t>セツゾク</t>
    </rPh>
    <rPh sb="294" eb="296">
      <t>スイシン</t>
    </rPh>
    <rPh sb="297" eb="298">
      <t>ハカ</t>
    </rPh>
    <rPh sb="300" eb="302">
      <t>シミン</t>
    </rPh>
    <rPh sb="303" eb="304">
      <t>タイ</t>
    </rPh>
    <rPh sb="312" eb="314">
      <t>リカイ</t>
    </rPh>
    <rPh sb="315" eb="316">
      <t>フカ</t>
    </rPh>
    <rPh sb="325" eb="327">
      <t>ジョウホウ</t>
    </rPh>
    <rPh sb="327" eb="329">
      <t>ハッシン</t>
    </rPh>
    <rPh sb="330" eb="332">
      <t>ケイハツ</t>
    </rPh>
    <rPh sb="332" eb="334">
      <t>ジギョウ</t>
    </rPh>
    <rPh sb="336" eb="339">
      <t>ケイゾクテキ</t>
    </rPh>
    <rPh sb="340" eb="341">
      <t>オコナ</t>
    </rPh>
    <rPh sb="345" eb="346">
      <t>ツト</t>
    </rPh>
    <phoneticPr fontId="4"/>
  </si>
  <si>
    <t>①経常収支比率は100％以上であるが、類似団体平均値よりも低いことから、より一層の経営改善を推進していく。②累積欠損金は発生していておらず、良好である。③流動比率は類似団体平均値よりも低いため、今後は財政上の安全性のために、内部留保資金を増やすことで流動資産を増やす必要がある。④企業債残高対事業規模比率は企業債残高の減少に伴い、類似団体平均値と比較して低い状態にある。今後も計画的な償還を実施するとともに、企業債借入を抑制するような建設改良工事の実施を図る。⑤経費回収率は100％を超え、類似団体平均値よりも
高く良好である。今後も高い水準を維持するように、効率的な経営を推進していく。⑥汚水処理原価は、類似団体平均値よりも低く、減少傾向で推移しているので、今後も引き続き投資の効率化や維持管理費の削減等に努めていく。⑦施設利用率については類似団体平均値より高い水準にあり、処理場の処理能力に余裕があるため、適正な汚水処理が可能な状況である。今後農業集落排水管渠の接続も含め効率化を検討し、規模に合わせた適正な処理を行っていく。⑧水洗化率は、類似団体平均値を若干下回っているが、合併処理浄化槽設置補助と下水管渠整備の適正なバランスをとりながら更なる向上を目指す。
　以上の各指標の分析を踏まえ、効率的で健全な経営に向け企業努力を続けていく必要がある。</t>
    <rPh sb="1" eb="7">
      <t>ケイジョウシュウシヒリツ</t>
    </rPh>
    <rPh sb="12" eb="14">
      <t>イジョウ</t>
    </rPh>
    <rPh sb="19" eb="23">
      <t>ルイジダンタイ</t>
    </rPh>
    <rPh sb="23" eb="26">
      <t>ヘイキンチ</t>
    </rPh>
    <rPh sb="29" eb="30">
      <t>ヒク</t>
    </rPh>
    <rPh sb="38" eb="40">
      <t>イッソウ</t>
    </rPh>
    <rPh sb="41" eb="43">
      <t>ケイエイ</t>
    </rPh>
    <rPh sb="43" eb="45">
      <t>カイゼン</t>
    </rPh>
    <rPh sb="46" eb="48">
      <t>スイシン</t>
    </rPh>
    <rPh sb="54" eb="59">
      <t>ルイセキケッソンキン</t>
    </rPh>
    <rPh sb="60" eb="62">
      <t>ハッセイ</t>
    </rPh>
    <rPh sb="70" eb="72">
      <t>リョウコウ</t>
    </rPh>
    <rPh sb="77" eb="79">
      <t>リュウドウ</t>
    </rPh>
    <rPh sb="79" eb="81">
      <t>ヒリツ</t>
    </rPh>
    <rPh sb="82" eb="86">
      <t>ルイジダンタイ</t>
    </rPh>
    <rPh sb="86" eb="89">
      <t>ヘイキンチ</t>
    </rPh>
    <rPh sb="92" eb="93">
      <t>ヒク</t>
    </rPh>
    <rPh sb="97" eb="99">
      <t>コンゴ</t>
    </rPh>
    <rPh sb="100" eb="103">
      <t>ザイセイジョウ</t>
    </rPh>
    <rPh sb="104" eb="107">
      <t>アンゼンセイ</t>
    </rPh>
    <rPh sb="112" eb="118">
      <t>ナイブリュウホシキン</t>
    </rPh>
    <rPh sb="119" eb="120">
      <t>フ</t>
    </rPh>
    <rPh sb="125" eb="127">
      <t>リュウドウ</t>
    </rPh>
    <rPh sb="127" eb="129">
      <t>シサン</t>
    </rPh>
    <rPh sb="130" eb="131">
      <t>フ</t>
    </rPh>
    <rPh sb="133" eb="135">
      <t>ヒツヨウ</t>
    </rPh>
    <rPh sb="140" eb="142">
      <t>キギョウ</t>
    </rPh>
    <rPh sb="142" eb="143">
      <t>サイ</t>
    </rPh>
    <rPh sb="143" eb="145">
      <t>ザンダカ</t>
    </rPh>
    <rPh sb="145" eb="146">
      <t>タイ</t>
    </rPh>
    <rPh sb="146" eb="148">
      <t>ジギョウ</t>
    </rPh>
    <rPh sb="148" eb="150">
      <t>キボ</t>
    </rPh>
    <rPh sb="150" eb="152">
      <t>ヒリツ</t>
    </rPh>
    <rPh sb="153" eb="156">
      <t>キギョウサイ</t>
    </rPh>
    <rPh sb="156" eb="158">
      <t>ザンダカ</t>
    </rPh>
    <rPh sb="159" eb="161">
      <t>ゲンショウ</t>
    </rPh>
    <rPh sb="162" eb="163">
      <t>トモナ</t>
    </rPh>
    <rPh sb="165" eb="167">
      <t>ルイジ</t>
    </rPh>
    <rPh sb="167" eb="169">
      <t>ダンタイ</t>
    </rPh>
    <rPh sb="169" eb="171">
      <t>ヘイキン</t>
    </rPh>
    <rPh sb="171" eb="172">
      <t>チ</t>
    </rPh>
    <rPh sb="173" eb="175">
      <t>ヒカク</t>
    </rPh>
    <rPh sb="177" eb="178">
      <t>ヒク</t>
    </rPh>
    <rPh sb="179" eb="181">
      <t>ジョウタイ</t>
    </rPh>
    <rPh sb="185" eb="187">
      <t>コンゴ</t>
    </rPh>
    <rPh sb="188" eb="191">
      <t>ケイカクテキ</t>
    </rPh>
    <rPh sb="192" eb="194">
      <t>ショウカン</t>
    </rPh>
    <rPh sb="195" eb="197">
      <t>ジッシ</t>
    </rPh>
    <rPh sb="204" eb="207">
      <t>キギョウサイ</t>
    </rPh>
    <rPh sb="207" eb="209">
      <t>カリイレ</t>
    </rPh>
    <rPh sb="210" eb="212">
      <t>ヨクセイ</t>
    </rPh>
    <rPh sb="217" eb="219">
      <t>ケンセツ</t>
    </rPh>
    <rPh sb="219" eb="221">
      <t>カイリョウ</t>
    </rPh>
    <rPh sb="221" eb="223">
      <t>コウジ</t>
    </rPh>
    <rPh sb="224" eb="226">
      <t>ジッシ</t>
    </rPh>
    <rPh sb="227" eb="228">
      <t>ハカ</t>
    </rPh>
    <rPh sb="231" eb="233">
      <t>ケイヒ</t>
    </rPh>
    <rPh sb="233" eb="235">
      <t>カイシュウ</t>
    </rPh>
    <rPh sb="235" eb="236">
      <t>リツ</t>
    </rPh>
    <rPh sb="242" eb="243">
      <t>コ</t>
    </rPh>
    <rPh sb="245" eb="249">
      <t>ルイジダンタイ</t>
    </rPh>
    <rPh sb="249" eb="252">
      <t>ヘイキンチ</t>
    </rPh>
    <rPh sb="256" eb="257">
      <t>タカ</t>
    </rPh>
    <rPh sb="258" eb="260">
      <t>リョウコウ</t>
    </rPh>
    <rPh sb="264" eb="266">
      <t>コンゴ</t>
    </rPh>
    <rPh sb="267" eb="268">
      <t>タカ</t>
    </rPh>
    <rPh sb="269" eb="271">
      <t>スイジュン</t>
    </rPh>
    <rPh sb="272" eb="274">
      <t>イジ</t>
    </rPh>
    <rPh sb="280" eb="283">
      <t>コウリツテキ</t>
    </rPh>
    <rPh sb="284" eb="286">
      <t>ケイエイ</t>
    </rPh>
    <rPh sb="287" eb="289">
      <t>スイシン</t>
    </rPh>
    <rPh sb="295" eb="297">
      <t>オスイ</t>
    </rPh>
    <rPh sb="297" eb="299">
      <t>ショリ</t>
    </rPh>
    <rPh sb="299" eb="301">
      <t>ゲンカ</t>
    </rPh>
    <rPh sb="303" eb="305">
      <t>ルイジ</t>
    </rPh>
    <rPh sb="305" eb="307">
      <t>ダンタイ</t>
    </rPh>
    <rPh sb="307" eb="309">
      <t>ヘイキン</t>
    </rPh>
    <rPh sb="309" eb="310">
      <t>チ</t>
    </rPh>
    <rPh sb="313" eb="314">
      <t>ヒク</t>
    </rPh>
    <rPh sb="316" eb="318">
      <t>ゲンショウ</t>
    </rPh>
    <rPh sb="318" eb="320">
      <t>ケイコウ</t>
    </rPh>
    <rPh sb="321" eb="323">
      <t>スイイ</t>
    </rPh>
    <rPh sb="330" eb="332">
      <t>コンゴ</t>
    </rPh>
    <rPh sb="333" eb="334">
      <t>ヒ</t>
    </rPh>
    <rPh sb="335" eb="336">
      <t>ツヅ</t>
    </rPh>
    <rPh sb="337" eb="339">
      <t>トウシ</t>
    </rPh>
    <rPh sb="340" eb="343">
      <t>コウリツカ</t>
    </rPh>
    <rPh sb="344" eb="349">
      <t>イジカンリヒ</t>
    </rPh>
    <rPh sb="350" eb="352">
      <t>サクゲン</t>
    </rPh>
    <rPh sb="352" eb="353">
      <t>トウ</t>
    </rPh>
    <rPh sb="354" eb="355">
      <t>ツト</t>
    </rPh>
    <rPh sb="361" eb="366">
      <t>シセツリヨウリツ</t>
    </rPh>
    <rPh sb="371" eb="375">
      <t>ルイジダンタイ</t>
    </rPh>
    <rPh sb="375" eb="378">
      <t>ヘイキンチ</t>
    </rPh>
    <rPh sb="380" eb="381">
      <t>タカ</t>
    </rPh>
    <rPh sb="382" eb="384">
      <t>スイジュン</t>
    </rPh>
    <rPh sb="388" eb="391">
      <t>ショリジョウ</t>
    </rPh>
    <rPh sb="397" eb="399">
      <t>ヨユウ</t>
    </rPh>
    <rPh sb="405" eb="407">
      <t>テキセイ</t>
    </rPh>
    <rPh sb="408" eb="410">
      <t>オスイ</t>
    </rPh>
    <rPh sb="410" eb="412">
      <t>ショリ</t>
    </rPh>
    <rPh sb="413" eb="415">
      <t>カノウ</t>
    </rPh>
    <rPh sb="416" eb="418">
      <t>ジョウキョウ</t>
    </rPh>
    <rPh sb="422" eb="424">
      <t>コンゴ</t>
    </rPh>
    <rPh sb="424" eb="426">
      <t>ノウギョウ</t>
    </rPh>
    <rPh sb="426" eb="428">
      <t>シュウラク</t>
    </rPh>
    <rPh sb="428" eb="430">
      <t>ハイスイ</t>
    </rPh>
    <rPh sb="430" eb="432">
      <t>カンキョ</t>
    </rPh>
    <rPh sb="433" eb="435">
      <t>セツゾク</t>
    </rPh>
    <rPh sb="436" eb="437">
      <t>フク</t>
    </rPh>
    <rPh sb="438" eb="441">
      <t>コウリツカ</t>
    </rPh>
    <rPh sb="442" eb="444">
      <t>ケントウ</t>
    </rPh>
    <rPh sb="446" eb="448">
      <t>キボ</t>
    </rPh>
    <rPh sb="449" eb="450">
      <t>ア</t>
    </rPh>
    <rPh sb="453" eb="455">
      <t>テキセイ</t>
    </rPh>
    <rPh sb="456" eb="458">
      <t>ショリ</t>
    </rPh>
    <rPh sb="459" eb="460">
      <t>オコナ</t>
    </rPh>
    <rPh sb="466" eb="469">
      <t>スイセンカ</t>
    </rPh>
    <rPh sb="469" eb="470">
      <t>リツ</t>
    </rPh>
    <rPh sb="472" eb="476">
      <t>ルイジダンタイ</t>
    </rPh>
    <rPh sb="476" eb="478">
      <t>ヘイキン</t>
    </rPh>
    <rPh sb="478" eb="479">
      <t>チ</t>
    </rPh>
    <rPh sb="480" eb="482">
      <t>ジャッカン</t>
    </rPh>
    <rPh sb="482" eb="484">
      <t>シタマワ</t>
    </rPh>
    <rPh sb="490" eb="492">
      <t>ガッペイ</t>
    </rPh>
    <rPh sb="492" eb="494">
      <t>ショリ</t>
    </rPh>
    <rPh sb="494" eb="497">
      <t>ジョウカソウ</t>
    </rPh>
    <rPh sb="497" eb="499">
      <t>セッチ</t>
    </rPh>
    <rPh sb="499" eb="501">
      <t>ホジョ</t>
    </rPh>
    <rPh sb="502" eb="504">
      <t>ゲスイ</t>
    </rPh>
    <rPh sb="504" eb="506">
      <t>カンキョ</t>
    </rPh>
    <rPh sb="506" eb="508">
      <t>セイビ</t>
    </rPh>
    <rPh sb="509" eb="511">
      <t>テキセイ</t>
    </rPh>
    <rPh sb="522" eb="523">
      <t>サラ</t>
    </rPh>
    <rPh sb="525" eb="527">
      <t>コウジョウ</t>
    </rPh>
    <rPh sb="528" eb="530">
      <t>メザ</t>
    </rPh>
    <rPh sb="534" eb="536">
      <t>イジョウ</t>
    </rPh>
    <rPh sb="537" eb="540">
      <t>カクシヒョウ</t>
    </rPh>
    <rPh sb="541" eb="543">
      <t>ブンセキ</t>
    </rPh>
    <rPh sb="544" eb="545">
      <t>フ</t>
    </rPh>
    <rPh sb="548" eb="550">
      <t>コウリツ</t>
    </rPh>
    <rPh sb="550" eb="551">
      <t>テキ</t>
    </rPh>
    <rPh sb="552" eb="554">
      <t>ケンゼン</t>
    </rPh>
    <rPh sb="555" eb="557">
      <t>ケイエイ</t>
    </rPh>
    <rPh sb="558" eb="559">
      <t>ム</t>
    </rPh>
    <rPh sb="560" eb="564">
      <t>キギョウドリョク</t>
    </rPh>
    <rPh sb="565" eb="566">
      <t>ツヅ</t>
    </rPh>
    <rPh sb="570" eb="572">
      <t>ヒツヨウ</t>
    </rPh>
    <phoneticPr fontId="4"/>
  </si>
  <si>
    <t>①当事業は令和元年度から地方公営企業法を適用したため、開始貸借対照表における減価償却費がゼロとなっており、資産の老朽化度合の実態よりも数値が低く算定されていることから、有形固定資産減価償却率については、類似団体平均値よりも低くなっている。
②管渠老朽化率は全国平均より低いものの類似団体平均値よりも高い。現在、ストックマネジメント計画に基づき、計画的に施設の老朽化対策を推進しているところである。そのため、③管渠改善率については、類似団体平均値や全国平均値よりも高くなっている。
今後も、計画的な修繕・改築・更新を推進していく。</t>
    <rPh sb="5" eb="7">
      <t>レイワ</t>
    </rPh>
    <rPh sb="7" eb="10">
      <t>ガンネンド</t>
    </rPh>
    <rPh sb="12" eb="16">
      <t>チホウコウエイ</t>
    </rPh>
    <rPh sb="16" eb="19">
      <t>キギョウホウ</t>
    </rPh>
    <rPh sb="20" eb="22">
      <t>テキヨウ</t>
    </rPh>
    <rPh sb="27" eb="29">
      <t>カイシ</t>
    </rPh>
    <rPh sb="29" eb="31">
      <t>タイシャク</t>
    </rPh>
    <rPh sb="31" eb="34">
      <t>タイショウヒョウ</t>
    </rPh>
    <rPh sb="38" eb="43">
      <t>ゲンカショウキャクヒ</t>
    </rPh>
    <rPh sb="53" eb="55">
      <t>シサン</t>
    </rPh>
    <rPh sb="56" eb="59">
      <t>ロウキュウカ</t>
    </rPh>
    <rPh sb="59" eb="61">
      <t>ドア</t>
    </rPh>
    <rPh sb="62" eb="64">
      <t>ジッタイ</t>
    </rPh>
    <rPh sb="67" eb="69">
      <t>スウチ</t>
    </rPh>
    <rPh sb="70" eb="71">
      <t>ヒク</t>
    </rPh>
    <rPh sb="72" eb="74">
      <t>サンテイ</t>
    </rPh>
    <rPh sb="84" eb="86">
      <t>ユウケイ</t>
    </rPh>
    <rPh sb="86" eb="90">
      <t>コテイシサン</t>
    </rPh>
    <rPh sb="90" eb="95">
      <t>ゲンカショウキャクリツ</t>
    </rPh>
    <rPh sb="101" eb="105">
      <t>ルイジダンタイ</t>
    </rPh>
    <rPh sb="105" eb="108">
      <t>ヘイキンチ</t>
    </rPh>
    <rPh sb="111" eb="112">
      <t>ヒク</t>
    </rPh>
    <rPh sb="121" eb="123">
      <t>カンキョ</t>
    </rPh>
    <rPh sb="123" eb="127">
      <t>ロウキュウカリツ</t>
    </rPh>
    <rPh sb="128" eb="132">
      <t>ゼンコクヘイキン</t>
    </rPh>
    <rPh sb="134" eb="135">
      <t>ヒク</t>
    </rPh>
    <rPh sb="139" eb="143">
      <t>ルイジダンタイ</t>
    </rPh>
    <rPh sb="143" eb="146">
      <t>ヘイキンチ</t>
    </rPh>
    <rPh sb="165" eb="167">
      <t>ケイカク</t>
    </rPh>
    <rPh sb="168" eb="169">
      <t>モト</t>
    </rPh>
    <rPh sb="172" eb="175">
      <t>ケイカクテキ</t>
    </rPh>
    <rPh sb="176" eb="178">
      <t>シセツ</t>
    </rPh>
    <rPh sb="179" eb="182">
      <t>ロウキュウカ</t>
    </rPh>
    <rPh sb="182" eb="184">
      <t>タイサク</t>
    </rPh>
    <rPh sb="185" eb="187">
      <t>スイシン</t>
    </rPh>
    <rPh sb="204" eb="206">
      <t>カンキョ</t>
    </rPh>
    <rPh sb="206" eb="209">
      <t>カイゼンリツ</t>
    </rPh>
    <rPh sb="215" eb="219">
      <t>ルイジダンタイ</t>
    </rPh>
    <rPh sb="219" eb="222">
      <t>ヘイキンチ</t>
    </rPh>
    <rPh sb="223" eb="225">
      <t>ゼンコク</t>
    </rPh>
    <rPh sb="225" eb="228">
      <t>ヘイキンチ</t>
    </rPh>
    <rPh sb="231" eb="232">
      <t>タカ</t>
    </rPh>
    <rPh sb="240" eb="242">
      <t>コンゴ</t>
    </rPh>
    <rPh sb="244" eb="246">
      <t>ケイカク</t>
    </rPh>
    <rPh sb="246" eb="247">
      <t>テキ</t>
    </rPh>
    <rPh sb="248" eb="250">
      <t>シュウゼン</t>
    </rPh>
    <rPh sb="251" eb="253">
      <t>カイチク</t>
    </rPh>
    <rPh sb="254" eb="256">
      <t>コウシン</t>
    </rPh>
    <rPh sb="257" eb="259">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</si>
</sst>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0.25</c:v>
                </c:pt>
                <c:pt idx="4">
                  <c:v>0.14000000000000001</c:v>
                </c:pt>
              </c:numCache>
            </c:numRef>
          </c:val>
          <c:extLst>
            <c:ext xmlns:c16="http://schemas.microsoft.com/office/drawing/2014/chart" uri="{C3380CC4-5D6E-409C-BE32-E72D297353CC}">
              <c16:uniqueId val="{00000000-508A-42A4-9EC6-E69C6214DDF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0.12</c:v>
                </c:pt>
                <c:pt idx="4">
                  <c:v>0.08</c:v>
                </c:pt>
              </c:numCache>
            </c:numRef>
          </c:val>
          <c:smooth val="0"/>
          <c:extLst>
            <c:ext xmlns:c16="http://schemas.microsoft.com/office/drawing/2014/chart" uri="{C3380CC4-5D6E-409C-BE32-E72D297353CC}">
              <c16:uniqueId val="{00000001-508A-42A4-9EC6-E69C6214DDF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64.41</c:v>
                </c:pt>
                <c:pt idx="4">
                  <c:v>68.010000000000005</c:v>
                </c:pt>
              </c:numCache>
            </c:numRef>
          </c:val>
          <c:extLst>
            <c:ext xmlns:c16="http://schemas.microsoft.com/office/drawing/2014/chart" uri="{C3380CC4-5D6E-409C-BE32-E72D297353CC}">
              <c16:uniqueId val="{00000000-FB1B-4081-9145-EDE30514F65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57.04</c:v>
                </c:pt>
                <c:pt idx="4">
                  <c:v>60.78</c:v>
                </c:pt>
              </c:numCache>
            </c:numRef>
          </c:val>
          <c:smooth val="0"/>
          <c:extLst>
            <c:ext xmlns:c16="http://schemas.microsoft.com/office/drawing/2014/chart" uri="{C3380CC4-5D6E-409C-BE32-E72D297353CC}">
              <c16:uniqueId val="{00000001-FB1B-4081-9145-EDE30514F65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91.8</c:v>
                </c:pt>
                <c:pt idx="4">
                  <c:v>93.03</c:v>
                </c:pt>
              </c:numCache>
            </c:numRef>
          </c:val>
          <c:extLst>
            <c:ext xmlns:c16="http://schemas.microsoft.com/office/drawing/2014/chart" uri="{C3380CC4-5D6E-409C-BE32-E72D297353CC}">
              <c16:uniqueId val="{00000000-0BD7-4CA3-B35F-BEFFB15C76F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93.73</c:v>
                </c:pt>
                <c:pt idx="4">
                  <c:v>94.17</c:v>
                </c:pt>
              </c:numCache>
            </c:numRef>
          </c:val>
          <c:smooth val="0"/>
          <c:extLst>
            <c:ext xmlns:c16="http://schemas.microsoft.com/office/drawing/2014/chart" uri="{C3380CC4-5D6E-409C-BE32-E72D297353CC}">
              <c16:uniqueId val="{00000001-0BD7-4CA3-B35F-BEFFB15C76F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102.07</c:v>
                </c:pt>
                <c:pt idx="4">
                  <c:v>104.88</c:v>
                </c:pt>
              </c:numCache>
            </c:numRef>
          </c:val>
          <c:extLst>
            <c:ext xmlns:c16="http://schemas.microsoft.com/office/drawing/2014/chart" uri="{C3380CC4-5D6E-409C-BE32-E72D297353CC}">
              <c16:uniqueId val="{00000000-8450-43AB-BAD4-C0FC6FF312E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106.32</c:v>
                </c:pt>
                <c:pt idx="4">
                  <c:v>106.67</c:v>
                </c:pt>
              </c:numCache>
            </c:numRef>
          </c:val>
          <c:smooth val="0"/>
          <c:extLst>
            <c:ext xmlns:c16="http://schemas.microsoft.com/office/drawing/2014/chart" uri="{C3380CC4-5D6E-409C-BE32-E72D297353CC}">
              <c16:uniqueId val="{00000001-8450-43AB-BAD4-C0FC6FF312E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5.0599999999999996</c:v>
                </c:pt>
                <c:pt idx="4">
                  <c:v>9.9</c:v>
                </c:pt>
              </c:numCache>
            </c:numRef>
          </c:val>
          <c:extLst>
            <c:ext xmlns:c16="http://schemas.microsoft.com/office/drawing/2014/chart" uri="{C3380CC4-5D6E-409C-BE32-E72D297353CC}">
              <c16:uniqueId val="{00000000-6AC3-41FE-94A4-ECA57EE4756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21.22</c:v>
                </c:pt>
                <c:pt idx="4">
                  <c:v>23.25</c:v>
                </c:pt>
              </c:numCache>
            </c:numRef>
          </c:val>
          <c:smooth val="0"/>
          <c:extLst>
            <c:ext xmlns:c16="http://schemas.microsoft.com/office/drawing/2014/chart" uri="{C3380CC4-5D6E-409C-BE32-E72D297353CC}">
              <c16:uniqueId val="{00000001-6AC3-41FE-94A4-ECA57EE4756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2.72</c:v>
                </c:pt>
                <c:pt idx="4">
                  <c:v>3.27</c:v>
                </c:pt>
              </c:numCache>
            </c:numRef>
          </c:val>
          <c:extLst>
            <c:ext xmlns:c16="http://schemas.microsoft.com/office/drawing/2014/chart" uri="{C3380CC4-5D6E-409C-BE32-E72D297353CC}">
              <c16:uniqueId val="{00000000-FA7B-4344-97AD-7200373A80F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0.83</c:v>
                </c:pt>
                <c:pt idx="4">
                  <c:v>1.06</c:v>
                </c:pt>
              </c:numCache>
            </c:numRef>
          </c:val>
          <c:smooth val="0"/>
          <c:extLst>
            <c:ext xmlns:c16="http://schemas.microsoft.com/office/drawing/2014/chart" uri="{C3380CC4-5D6E-409C-BE32-E72D297353CC}">
              <c16:uniqueId val="{00000001-FA7B-4344-97AD-7200373A80F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2EE-4FE4-809A-1CD06BDAB05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1.35</c:v>
                </c:pt>
                <c:pt idx="4">
                  <c:v>3.68</c:v>
                </c:pt>
              </c:numCache>
            </c:numRef>
          </c:val>
          <c:smooth val="0"/>
          <c:extLst>
            <c:ext xmlns:c16="http://schemas.microsoft.com/office/drawing/2014/chart" uri="{C3380CC4-5D6E-409C-BE32-E72D297353CC}">
              <c16:uniqueId val="{00000001-72EE-4FE4-809A-1CD06BDAB05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49.94</c:v>
                </c:pt>
                <c:pt idx="4">
                  <c:v>51.54</c:v>
                </c:pt>
              </c:numCache>
            </c:numRef>
          </c:val>
          <c:extLst>
            <c:ext xmlns:c16="http://schemas.microsoft.com/office/drawing/2014/chart" uri="{C3380CC4-5D6E-409C-BE32-E72D297353CC}">
              <c16:uniqueId val="{00000000-AE97-4967-808A-CAD3CA31645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71.540000000000006</c:v>
                </c:pt>
                <c:pt idx="4">
                  <c:v>67.86</c:v>
                </c:pt>
              </c:numCache>
            </c:numRef>
          </c:val>
          <c:smooth val="0"/>
          <c:extLst>
            <c:ext xmlns:c16="http://schemas.microsoft.com/office/drawing/2014/chart" uri="{C3380CC4-5D6E-409C-BE32-E72D297353CC}">
              <c16:uniqueId val="{00000001-AE97-4967-808A-CAD3CA31645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794.5</c:v>
                </c:pt>
                <c:pt idx="4">
                  <c:v>535.76</c:v>
                </c:pt>
              </c:numCache>
            </c:numRef>
          </c:val>
          <c:extLst>
            <c:ext xmlns:c16="http://schemas.microsoft.com/office/drawing/2014/chart" uri="{C3380CC4-5D6E-409C-BE32-E72D297353CC}">
              <c16:uniqueId val="{00000000-6CE5-4412-B1CA-AB69C9AA63E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653.69000000000005</c:v>
                </c:pt>
                <c:pt idx="4">
                  <c:v>709.4</c:v>
                </c:pt>
              </c:numCache>
            </c:numRef>
          </c:val>
          <c:smooth val="0"/>
          <c:extLst>
            <c:ext xmlns:c16="http://schemas.microsoft.com/office/drawing/2014/chart" uri="{C3380CC4-5D6E-409C-BE32-E72D297353CC}">
              <c16:uniqueId val="{00000001-6CE5-4412-B1CA-AB69C9AA63E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116.44</c:v>
                </c:pt>
                <c:pt idx="4">
                  <c:v>140.11000000000001</c:v>
                </c:pt>
              </c:numCache>
            </c:numRef>
          </c:val>
          <c:extLst>
            <c:ext xmlns:c16="http://schemas.microsoft.com/office/drawing/2014/chart" uri="{C3380CC4-5D6E-409C-BE32-E72D297353CC}">
              <c16:uniqueId val="{00000000-555E-40DC-97C0-274255A5172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88.05</c:v>
                </c:pt>
                <c:pt idx="4">
                  <c:v>91.14</c:v>
                </c:pt>
              </c:numCache>
            </c:numRef>
          </c:val>
          <c:smooth val="0"/>
          <c:extLst>
            <c:ext xmlns:c16="http://schemas.microsoft.com/office/drawing/2014/chart" uri="{C3380CC4-5D6E-409C-BE32-E72D297353CC}">
              <c16:uniqueId val="{00000001-555E-40DC-97C0-274255A5172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144.12</c:v>
                </c:pt>
                <c:pt idx="4">
                  <c:v>118.75</c:v>
                </c:pt>
              </c:numCache>
            </c:numRef>
          </c:val>
          <c:extLst>
            <c:ext xmlns:c16="http://schemas.microsoft.com/office/drawing/2014/chart" uri="{C3380CC4-5D6E-409C-BE32-E72D297353CC}">
              <c16:uniqueId val="{00000000-BFEE-420B-98F2-4C2071E4164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141.15</c:v>
                </c:pt>
                <c:pt idx="4">
                  <c:v>136.86000000000001</c:v>
                </c:pt>
              </c:numCache>
            </c:numRef>
          </c:val>
          <c:smooth val="0"/>
          <c:extLst>
            <c:ext xmlns:c16="http://schemas.microsoft.com/office/drawing/2014/chart" uri="{C3380CC4-5D6E-409C-BE32-E72D297353CC}">
              <c16:uniqueId val="{00000001-BFEE-420B-98F2-4C2071E4164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26" zoomScaleNormal="126"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福岡県　古賀市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Bc1</v>
      </c>
      <c r="X8" s="72"/>
      <c r="Y8" s="72"/>
      <c r="Z8" s="72"/>
      <c r="AA8" s="72"/>
      <c r="AB8" s="72"/>
      <c r="AC8" s="72"/>
      <c r="AD8" s="73" t="str">
        <f>データ!$M$6</f>
        <v>非設置</v>
      </c>
      <c r="AE8" s="73"/>
      <c r="AF8" s="73"/>
      <c r="AG8" s="73"/>
      <c r="AH8" s="73"/>
      <c r="AI8" s="73"/>
      <c r="AJ8" s="73"/>
      <c r="AK8" s="3"/>
      <c r="AL8" s="69">
        <f>データ!S6</f>
        <v>59645</v>
      </c>
      <c r="AM8" s="69"/>
      <c r="AN8" s="69"/>
      <c r="AO8" s="69"/>
      <c r="AP8" s="69"/>
      <c r="AQ8" s="69"/>
      <c r="AR8" s="69"/>
      <c r="AS8" s="69"/>
      <c r="AT8" s="68">
        <f>データ!T6</f>
        <v>42.07</v>
      </c>
      <c r="AU8" s="68"/>
      <c r="AV8" s="68"/>
      <c r="AW8" s="68"/>
      <c r="AX8" s="68"/>
      <c r="AY8" s="68"/>
      <c r="AZ8" s="68"/>
      <c r="BA8" s="68"/>
      <c r="BB8" s="68">
        <f>データ!U6</f>
        <v>1417.76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61.01</v>
      </c>
      <c r="J10" s="68"/>
      <c r="K10" s="68"/>
      <c r="L10" s="68"/>
      <c r="M10" s="68"/>
      <c r="N10" s="68"/>
      <c r="O10" s="68"/>
      <c r="P10" s="68">
        <f>データ!P6</f>
        <v>85.51</v>
      </c>
      <c r="Q10" s="68"/>
      <c r="R10" s="68"/>
      <c r="S10" s="68"/>
      <c r="T10" s="68"/>
      <c r="U10" s="68"/>
      <c r="V10" s="68"/>
      <c r="W10" s="68">
        <f>データ!Q6</f>
        <v>75.67</v>
      </c>
      <c r="X10" s="68"/>
      <c r="Y10" s="68"/>
      <c r="Z10" s="68"/>
      <c r="AA10" s="68"/>
      <c r="AB10" s="68"/>
      <c r="AC10" s="68"/>
      <c r="AD10" s="69">
        <f>データ!R6</f>
        <v>3040</v>
      </c>
      <c r="AE10" s="69"/>
      <c r="AF10" s="69"/>
      <c r="AG10" s="69"/>
      <c r="AH10" s="69"/>
      <c r="AI10" s="69"/>
      <c r="AJ10" s="69"/>
      <c r="AK10" s="2"/>
      <c r="AL10" s="69">
        <f>データ!V6</f>
        <v>51055</v>
      </c>
      <c r="AM10" s="69"/>
      <c r="AN10" s="69"/>
      <c r="AO10" s="69"/>
      <c r="AP10" s="69"/>
      <c r="AQ10" s="69"/>
      <c r="AR10" s="69"/>
      <c r="AS10" s="69"/>
      <c r="AT10" s="68">
        <f>データ!W6</f>
        <v>9.8800000000000008</v>
      </c>
      <c r="AU10" s="68"/>
      <c r="AV10" s="68"/>
      <c r="AW10" s="68"/>
      <c r="AX10" s="68"/>
      <c r="AY10" s="68"/>
      <c r="AZ10" s="68"/>
      <c r="BA10" s="68"/>
      <c r="BB10" s="68">
        <f>データ!X6</f>
        <v>5167.51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X6/DAFqObAquYYKA1tW6dsZvLn5TW77fKVySmF7o+eDnS7mo29LcQtOZmFkiuzZieeUgGGHu1Lt9jFZQfztOIg==" saltValue="7i92Or6B9YC1v9euORlOk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402231</v>
      </c>
      <c r="D6" s="33">
        <f t="shared" si="3"/>
        <v>46</v>
      </c>
      <c r="E6" s="33">
        <f t="shared" si="3"/>
        <v>17</v>
      </c>
      <c r="F6" s="33">
        <f t="shared" si="3"/>
        <v>1</v>
      </c>
      <c r="G6" s="33">
        <f t="shared" si="3"/>
        <v>0</v>
      </c>
      <c r="H6" s="33" t="str">
        <f t="shared" si="3"/>
        <v>福岡県　古賀市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61.01</v>
      </c>
      <c r="P6" s="34">
        <f t="shared" si="3"/>
        <v>85.51</v>
      </c>
      <c r="Q6" s="34">
        <f t="shared" si="3"/>
        <v>75.67</v>
      </c>
      <c r="R6" s="34">
        <f t="shared" si="3"/>
        <v>3040</v>
      </c>
      <c r="S6" s="34">
        <f t="shared" si="3"/>
        <v>59645</v>
      </c>
      <c r="T6" s="34">
        <f t="shared" si="3"/>
        <v>42.07</v>
      </c>
      <c r="U6" s="34">
        <f t="shared" si="3"/>
        <v>1417.76</v>
      </c>
      <c r="V6" s="34">
        <f t="shared" si="3"/>
        <v>51055</v>
      </c>
      <c r="W6" s="34">
        <f t="shared" si="3"/>
        <v>9.8800000000000008</v>
      </c>
      <c r="X6" s="34">
        <f t="shared" si="3"/>
        <v>5167.51</v>
      </c>
      <c r="Y6" s="35" t="str">
        <f>IF(Y7="",NA(),Y7)</f>
        <v>-</v>
      </c>
      <c r="Z6" s="35" t="str">
        <f t="shared" ref="Z6:AH6" si="4">IF(Z7="",NA(),Z7)</f>
        <v>-</v>
      </c>
      <c r="AA6" s="35" t="str">
        <f t="shared" si="4"/>
        <v>-</v>
      </c>
      <c r="AB6" s="35">
        <f t="shared" si="4"/>
        <v>102.07</v>
      </c>
      <c r="AC6" s="35">
        <f t="shared" si="4"/>
        <v>104.88</v>
      </c>
      <c r="AD6" s="35" t="str">
        <f t="shared" si="4"/>
        <v>-</v>
      </c>
      <c r="AE6" s="35" t="str">
        <f t="shared" si="4"/>
        <v>-</v>
      </c>
      <c r="AF6" s="35" t="str">
        <f t="shared" si="4"/>
        <v>-</v>
      </c>
      <c r="AG6" s="35">
        <f t="shared" si="4"/>
        <v>106.32</v>
      </c>
      <c r="AH6" s="35">
        <f t="shared" si="4"/>
        <v>106.67</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1.35</v>
      </c>
      <c r="AS6" s="35">
        <f t="shared" si="5"/>
        <v>3.68</v>
      </c>
      <c r="AT6" s="34" t="str">
        <f>IF(AT7="","",IF(AT7="-","【-】","【"&amp;SUBSTITUTE(TEXT(AT7,"#,##0.00"),"-","△")&amp;"】"))</f>
        <v>【3.64】</v>
      </c>
      <c r="AU6" s="35" t="str">
        <f>IF(AU7="",NA(),AU7)</f>
        <v>-</v>
      </c>
      <c r="AV6" s="35" t="str">
        <f t="shared" ref="AV6:BD6" si="6">IF(AV7="",NA(),AV7)</f>
        <v>-</v>
      </c>
      <c r="AW6" s="35" t="str">
        <f t="shared" si="6"/>
        <v>-</v>
      </c>
      <c r="AX6" s="35">
        <f t="shared" si="6"/>
        <v>49.94</v>
      </c>
      <c r="AY6" s="35">
        <f t="shared" si="6"/>
        <v>51.54</v>
      </c>
      <c r="AZ6" s="35" t="str">
        <f t="shared" si="6"/>
        <v>-</v>
      </c>
      <c r="BA6" s="35" t="str">
        <f t="shared" si="6"/>
        <v>-</v>
      </c>
      <c r="BB6" s="35" t="str">
        <f t="shared" si="6"/>
        <v>-</v>
      </c>
      <c r="BC6" s="35">
        <f t="shared" si="6"/>
        <v>71.540000000000006</v>
      </c>
      <c r="BD6" s="35">
        <f t="shared" si="6"/>
        <v>67.86</v>
      </c>
      <c r="BE6" s="34" t="str">
        <f>IF(BE7="","",IF(BE7="-","【-】","【"&amp;SUBSTITUTE(TEXT(BE7,"#,##0.00"),"-","△")&amp;"】"))</f>
        <v>【67.52】</v>
      </c>
      <c r="BF6" s="35" t="str">
        <f>IF(BF7="",NA(),BF7)</f>
        <v>-</v>
      </c>
      <c r="BG6" s="35" t="str">
        <f t="shared" ref="BG6:BO6" si="7">IF(BG7="",NA(),BG7)</f>
        <v>-</v>
      </c>
      <c r="BH6" s="35" t="str">
        <f t="shared" si="7"/>
        <v>-</v>
      </c>
      <c r="BI6" s="35">
        <f t="shared" si="7"/>
        <v>794.5</v>
      </c>
      <c r="BJ6" s="35">
        <f t="shared" si="7"/>
        <v>535.76</v>
      </c>
      <c r="BK6" s="35" t="str">
        <f t="shared" si="7"/>
        <v>-</v>
      </c>
      <c r="BL6" s="35" t="str">
        <f t="shared" si="7"/>
        <v>-</v>
      </c>
      <c r="BM6" s="35" t="str">
        <f t="shared" si="7"/>
        <v>-</v>
      </c>
      <c r="BN6" s="35">
        <f t="shared" si="7"/>
        <v>653.69000000000005</v>
      </c>
      <c r="BO6" s="35">
        <f t="shared" si="7"/>
        <v>709.4</v>
      </c>
      <c r="BP6" s="34" t="str">
        <f>IF(BP7="","",IF(BP7="-","【-】","【"&amp;SUBSTITUTE(TEXT(BP7,"#,##0.00"),"-","△")&amp;"】"))</f>
        <v>【705.21】</v>
      </c>
      <c r="BQ6" s="35" t="str">
        <f>IF(BQ7="",NA(),BQ7)</f>
        <v>-</v>
      </c>
      <c r="BR6" s="35" t="str">
        <f t="shared" ref="BR6:BZ6" si="8">IF(BR7="",NA(),BR7)</f>
        <v>-</v>
      </c>
      <c r="BS6" s="35" t="str">
        <f t="shared" si="8"/>
        <v>-</v>
      </c>
      <c r="BT6" s="35">
        <f t="shared" si="8"/>
        <v>116.44</v>
      </c>
      <c r="BU6" s="35">
        <f t="shared" si="8"/>
        <v>140.11000000000001</v>
      </c>
      <c r="BV6" s="35" t="str">
        <f t="shared" si="8"/>
        <v>-</v>
      </c>
      <c r="BW6" s="35" t="str">
        <f t="shared" si="8"/>
        <v>-</v>
      </c>
      <c r="BX6" s="35" t="str">
        <f t="shared" si="8"/>
        <v>-</v>
      </c>
      <c r="BY6" s="35">
        <f t="shared" si="8"/>
        <v>88.05</v>
      </c>
      <c r="BZ6" s="35">
        <f t="shared" si="8"/>
        <v>91.14</v>
      </c>
      <c r="CA6" s="34" t="str">
        <f>IF(CA7="","",IF(CA7="-","【-】","【"&amp;SUBSTITUTE(TEXT(CA7,"#,##0.00"),"-","△")&amp;"】"))</f>
        <v>【98.96】</v>
      </c>
      <c r="CB6" s="35" t="str">
        <f>IF(CB7="",NA(),CB7)</f>
        <v>-</v>
      </c>
      <c r="CC6" s="35" t="str">
        <f t="shared" ref="CC6:CK6" si="9">IF(CC7="",NA(),CC7)</f>
        <v>-</v>
      </c>
      <c r="CD6" s="35" t="str">
        <f t="shared" si="9"/>
        <v>-</v>
      </c>
      <c r="CE6" s="35">
        <f t="shared" si="9"/>
        <v>144.12</v>
      </c>
      <c r="CF6" s="35">
        <f t="shared" si="9"/>
        <v>118.75</v>
      </c>
      <c r="CG6" s="35" t="str">
        <f t="shared" si="9"/>
        <v>-</v>
      </c>
      <c r="CH6" s="35" t="str">
        <f t="shared" si="9"/>
        <v>-</v>
      </c>
      <c r="CI6" s="35" t="str">
        <f t="shared" si="9"/>
        <v>-</v>
      </c>
      <c r="CJ6" s="35">
        <f t="shared" si="9"/>
        <v>141.15</v>
      </c>
      <c r="CK6" s="35">
        <f t="shared" si="9"/>
        <v>136.86000000000001</v>
      </c>
      <c r="CL6" s="34" t="str">
        <f>IF(CL7="","",IF(CL7="-","【-】","【"&amp;SUBSTITUTE(TEXT(CL7,"#,##0.00"),"-","△")&amp;"】"))</f>
        <v>【134.52】</v>
      </c>
      <c r="CM6" s="35" t="str">
        <f>IF(CM7="",NA(),CM7)</f>
        <v>-</v>
      </c>
      <c r="CN6" s="35" t="str">
        <f t="shared" ref="CN6:CV6" si="10">IF(CN7="",NA(),CN7)</f>
        <v>-</v>
      </c>
      <c r="CO6" s="35" t="str">
        <f t="shared" si="10"/>
        <v>-</v>
      </c>
      <c r="CP6" s="35">
        <f t="shared" si="10"/>
        <v>64.41</v>
      </c>
      <c r="CQ6" s="35">
        <f t="shared" si="10"/>
        <v>68.010000000000005</v>
      </c>
      <c r="CR6" s="35" t="str">
        <f t="shared" si="10"/>
        <v>-</v>
      </c>
      <c r="CS6" s="35" t="str">
        <f t="shared" si="10"/>
        <v>-</v>
      </c>
      <c r="CT6" s="35" t="str">
        <f t="shared" si="10"/>
        <v>-</v>
      </c>
      <c r="CU6" s="35">
        <f t="shared" si="10"/>
        <v>57.04</v>
      </c>
      <c r="CV6" s="35">
        <f t="shared" si="10"/>
        <v>60.78</v>
      </c>
      <c r="CW6" s="34" t="str">
        <f>IF(CW7="","",IF(CW7="-","【-】","【"&amp;SUBSTITUTE(TEXT(CW7,"#,##0.00"),"-","△")&amp;"】"))</f>
        <v>【59.57】</v>
      </c>
      <c r="CX6" s="35" t="str">
        <f>IF(CX7="",NA(),CX7)</f>
        <v>-</v>
      </c>
      <c r="CY6" s="35" t="str">
        <f t="shared" ref="CY6:DG6" si="11">IF(CY7="",NA(),CY7)</f>
        <v>-</v>
      </c>
      <c r="CZ6" s="35" t="str">
        <f t="shared" si="11"/>
        <v>-</v>
      </c>
      <c r="DA6" s="35">
        <f t="shared" si="11"/>
        <v>91.8</v>
      </c>
      <c r="DB6" s="35">
        <f t="shared" si="11"/>
        <v>93.03</v>
      </c>
      <c r="DC6" s="35" t="str">
        <f t="shared" si="11"/>
        <v>-</v>
      </c>
      <c r="DD6" s="35" t="str">
        <f t="shared" si="11"/>
        <v>-</v>
      </c>
      <c r="DE6" s="35" t="str">
        <f t="shared" si="11"/>
        <v>-</v>
      </c>
      <c r="DF6" s="35">
        <f t="shared" si="11"/>
        <v>93.73</v>
      </c>
      <c r="DG6" s="35">
        <f t="shared" si="11"/>
        <v>94.17</v>
      </c>
      <c r="DH6" s="34" t="str">
        <f>IF(DH7="","",IF(DH7="-","【-】","【"&amp;SUBSTITUTE(TEXT(DH7,"#,##0.00"),"-","△")&amp;"】"))</f>
        <v>【95.57】</v>
      </c>
      <c r="DI6" s="35" t="str">
        <f>IF(DI7="",NA(),DI7)</f>
        <v>-</v>
      </c>
      <c r="DJ6" s="35" t="str">
        <f t="shared" ref="DJ6:DR6" si="12">IF(DJ7="",NA(),DJ7)</f>
        <v>-</v>
      </c>
      <c r="DK6" s="35" t="str">
        <f t="shared" si="12"/>
        <v>-</v>
      </c>
      <c r="DL6" s="35">
        <f t="shared" si="12"/>
        <v>5.0599999999999996</v>
      </c>
      <c r="DM6" s="35">
        <f t="shared" si="12"/>
        <v>9.9</v>
      </c>
      <c r="DN6" s="35" t="str">
        <f t="shared" si="12"/>
        <v>-</v>
      </c>
      <c r="DO6" s="35" t="str">
        <f t="shared" si="12"/>
        <v>-</v>
      </c>
      <c r="DP6" s="35" t="str">
        <f t="shared" si="12"/>
        <v>-</v>
      </c>
      <c r="DQ6" s="35">
        <f t="shared" si="12"/>
        <v>21.22</v>
      </c>
      <c r="DR6" s="35">
        <f t="shared" si="12"/>
        <v>23.25</v>
      </c>
      <c r="DS6" s="34" t="str">
        <f>IF(DS7="","",IF(DS7="-","【-】","【"&amp;SUBSTITUTE(TEXT(DS7,"#,##0.00"),"-","△")&amp;"】"))</f>
        <v>【36.52】</v>
      </c>
      <c r="DT6" s="35" t="str">
        <f>IF(DT7="",NA(),DT7)</f>
        <v>-</v>
      </c>
      <c r="DU6" s="35" t="str">
        <f t="shared" ref="DU6:EC6" si="13">IF(DU7="",NA(),DU7)</f>
        <v>-</v>
      </c>
      <c r="DV6" s="35" t="str">
        <f t="shared" si="13"/>
        <v>-</v>
      </c>
      <c r="DW6" s="35">
        <f t="shared" si="13"/>
        <v>2.72</v>
      </c>
      <c r="DX6" s="35">
        <f t="shared" si="13"/>
        <v>3.27</v>
      </c>
      <c r="DY6" s="35" t="str">
        <f t="shared" si="13"/>
        <v>-</v>
      </c>
      <c r="DZ6" s="35" t="str">
        <f t="shared" si="13"/>
        <v>-</v>
      </c>
      <c r="EA6" s="35" t="str">
        <f t="shared" si="13"/>
        <v>-</v>
      </c>
      <c r="EB6" s="35">
        <f t="shared" si="13"/>
        <v>0.83</v>
      </c>
      <c r="EC6" s="35">
        <f t="shared" si="13"/>
        <v>1.06</v>
      </c>
      <c r="ED6" s="34" t="str">
        <f>IF(ED7="","",IF(ED7="-","【-】","【"&amp;SUBSTITUTE(TEXT(ED7,"#,##0.00"),"-","△")&amp;"】"))</f>
        <v>【5.72】</v>
      </c>
      <c r="EE6" s="35" t="str">
        <f>IF(EE7="",NA(),EE7)</f>
        <v>-</v>
      </c>
      <c r="EF6" s="35" t="str">
        <f t="shared" ref="EF6:EN6" si="14">IF(EF7="",NA(),EF7)</f>
        <v>-</v>
      </c>
      <c r="EG6" s="35" t="str">
        <f t="shared" si="14"/>
        <v>-</v>
      </c>
      <c r="EH6" s="35">
        <f t="shared" si="14"/>
        <v>0.25</v>
      </c>
      <c r="EI6" s="35">
        <f t="shared" si="14"/>
        <v>0.14000000000000001</v>
      </c>
      <c r="EJ6" s="35" t="str">
        <f t="shared" si="14"/>
        <v>-</v>
      </c>
      <c r="EK6" s="35" t="str">
        <f t="shared" si="14"/>
        <v>-</v>
      </c>
      <c r="EL6" s="35" t="str">
        <f t="shared" si="14"/>
        <v>-</v>
      </c>
      <c r="EM6" s="35">
        <f t="shared" si="14"/>
        <v>0.12</v>
      </c>
      <c r="EN6" s="35">
        <f t="shared" si="14"/>
        <v>0.08</v>
      </c>
      <c r="EO6" s="34" t="str">
        <f>IF(EO7="","",IF(EO7="-","【-】","【"&amp;SUBSTITUTE(TEXT(EO7,"#,##0.00"),"-","△")&amp;"】"))</f>
        <v>【0.30】</v>
      </c>
    </row>
    <row r="7" spans="1:148" s="36" customFormat="1" x14ac:dyDescent="0.2">
      <c r="A7" s="28"/>
      <c r="B7" s="37">
        <v>2020</v>
      </c>
      <c r="C7" s="37">
        <v>402231</v>
      </c>
      <c r="D7" s="37">
        <v>46</v>
      </c>
      <c r="E7" s="37">
        <v>17</v>
      </c>
      <c r="F7" s="37">
        <v>1</v>
      </c>
      <c r="G7" s="37">
        <v>0</v>
      </c>
      <c r="H7" s="37" t="s">
        <v>96</v>
      </c>
      <c r="I7" s="37" t="s">
        <v>97</v>
      </c>
      <c r="J7" s="37" t="s">
        <v>98</v>
      </c>
      <c r="K7" s="37" t="s">
        <v>99</v>
      </c>
      <c r="L7" s="37" t="s">
        <v>100</v>
      </c>
      <c r="M7" s="37" t="s">
        <v>101</v>
      </c>
      <c r="N7" s="38" t="s">
        <v>102</v>
      </c>
      <c r="O7" s="38">
        <v>61.01</v>
      </c>
      <c r="P7" s="38">
        <v>85.51</v>
      </c>
      <c r="Q7" s="38">
        <v>75.67</v>
      </c>
      <c r="R7" s="38">
        <v>3040</v>
      </c>
      <c r="S7" s="38">
        <v>59645</v>
      </c>
      <c r="T7" s="38">
        <v>42.07</v>
      </c>
      <c r="U7" s="38">
        <v>1417.76</v>
      </c>
      <c r="V7" s="38">
        <v>51055</v>
      </c>
      <c r="W7" s="38">
        <v>9.8800000000000008</v>
      </c>
      <c r="X7" s="38">
        <v>5167.51</v>
      </c>
      <c r="Y7" s="38" t="s">
        <v>102</v>
      </c>
      <c r="Z7" s="38" t="s">
        <v>102</v>
      </c>
      <c r="AA7" s="38" t="s">
        <v>102</v>
      </c>
      <c r="AB7" s="38">
        <v>102.07</v>
      </c>
      <c r="AC7" s="38">
        <v>104.88</v>
      </c>
      <c r="AD7" s="38" t="s">
        <v>102</v>
      </c>
      <c r="AE7" s="38" t="s">
        <v>102</v>
      </c>
      <c r="AF7" s="38" t="s">
        <v>102</v>
      </c>
      <c r="AG7" s="38">
        <v>106.32</v>
      </c>
      <c r="AH7" s="38">
        <v>106.67</v>
      </c>
      <c r="AI7" s="38">
        <v>106.67</v>
      </c>
      <c r="AJ7" s="38" t="s">
        <v>102</v>
      </c>
      <c r="AK7" s="38" t="s">
        <v>102</v>
      </c>
      <c r="AL7" s="38" t="s">
        <v>102</v>
      </c>
      <c r="AM7" s="38">
        <v>0</v>
      </c>
      <c r="AN7" s="38">
        <v>0</v>
      </c>
      <c r="AO7" s="38" t="s">
        <v>102</v>
      </c>
      <c r="AP7" s="38" t="s">
        <v>102</v>
      </c>
      <c r="AQ7" s="38" t="s">
        <v>102</v>
      </c>
      <c r="AR7" s="38">
        <v>1.35</v>
      </c>
      <c r="AS7" s="38">
        <v>3.68</v>
      </c>
      <c r="AT7" s="38">
        <v>3.64</v>
      </c>
      <c r="AU7" s="38" t="s">
        <v>102</v>
      </c>
      <c r="AV7" s="38" t="s">
        <v>102</v>
      </c>
      <c r="AW7" s="38" t="s">
        <v>102</v>
      </c>
      <c r="AX7" s="38">
        <v>49.94</v>
      </c>
      <c r="AY7" s="38">
        <v>51.54</v>
      </c>
      <c r="AZ7" s="38" t="s">
        <v>102</v>
      </c>
      <c r="BA7" s="38" t="s">
        <v>102</v>
      </c>
      <c r="BB7" s="38" t="s">
        <v>102</v>
      </c>
      <c r="BC7" s="38">
        <v>71.540000000000006</v>
      </c>
      <c r="BD7" s="38">
        <v>67.86</v>
      </c>
      <c r="BE7" s="38">
        <v>67.52</v>
      </c>
      <c r="BF7" s="38" t="s">
        <v>102</v>
      </c>
      <c r="BG7" s="38" t="s">
        <v>102</v>
      </c>
      <c r="BH7" s="38" t="s">
        <v>102</v>
      </c>
      <c r="BI7" s="38">
        <v>794.5</v>
      </c>
      <c r="BJ7" s="38">
        <v>535.76</v>
      </c>
      <c r="BK7" s="38" t="s">
        <v>102</v>
      </c>
      <c r="BL7" s="38" t="s">
        <v>102</v>
      </c>
      <c r="BM7" s="38" t="s">
        <v>102</v>
      </c>
      <c r="BN7" s="38">
        <v>653.69000000000005</v>
      </c>
      <c r="BO7" s="38">
        <v>709.4</v>
      </c>
      <c r="BP7" s="38">
        <v>705.21</v>
      </c>
      <c r="BQ7" s="38" t="s">
        <v>102</v>
      </c>
      <c r="BR7" s="38" t="s">
        <v>102</v>
      </c>
      <c r="BS7" s="38" t="s">
        <v>102</v>
      </c>
      <c r="BT7" s="38">
        <v>116.44</v>
      </c>
      <c r="BU7" s="38">
        <v>140.11000000000001</v>
      </c>
      <c r="BV7" s="38" t="s">
        <v>102</v>
      </c>
      <c r="BW7" s="38" t="s">
        <v>102</v>
      </c>
      <c r="BX7" s="38" t="s">
        <v>102</v>
      </c>
      <c r="BY7" s="38">
        <v>88.05</v>
      </c>
      <c r="BZ7" s="38">
        <v>91.14</v>
      </c>
      <c r="CA7" s="38">
        <v>98.96</v>
      </c>
      <c r="CB7" s="38" t="s">
        <v>102</v>
      </c>
      <c r="CC7" s="38" t="s">
        <v>102</v>
      </c>
      <c r="CD7" s="38" t="s">
        <v>102</v>
      </c>
      <c r="CE7" s="38">
        <v>144.12</v>
      </c>
      <c r="CF7" s="38">
        <v>118.75</v>
      </c>
      <c r="CG7" s="38" t="s">
        <v>102</v>
      </c>
      <c r="CH7" s="38" t="s">
        <v>102</v>
      </c>
      <c r="CI7" s="38" t="s">
        <v>102</v>
      </c>
      <c r="CJ7" s="38">
        <v>141.15</v>
      </c>
      <c r="CK7" s="38">
        <v>136.86000000000001</v>
      </c>
      <c r="CL7" s="38">
        <v>134.52000000000001</v>
      </c>
      <c r="CM7" s="38" t="s">
        <v>102</v>
      </c>
      <c r="CN7" s="38" t="s">
        <v>102</v>
      </c>
      <c r="CO7" s="38" t="s">
        <v>102</v>
      </c>
      <c r="CP7" s="38">
        <v>64.41</v>
      </c>
      <c r="CQ7" s="38">
        <v>68.010000000000005</v>
      </c>
      <c r="CR7" s="38" t="s">
        <v>102</v>
      </c>
      <c r="CS7" s="38" t="s">
        <v>102</v>
      </c>
      <c r="CT7" s="38" t="s">
        <v>102</v>
      </c>
      <c r="CU7" s="38">
        <v>57.04</v>
      </c>
      <c r="CV7" s="38">
        <v>60.78</v>
      </c>
      <c r="CW7" s="38">
        <v>59.57</v>
      </c>
      <c r="CX7" s="38" t="s">
        <v>102</v>
      </c>
      <c r="CY7" s="38" t="s">
        <v>102</v>
      </c>
      <c r="CZ7" s="38" t="s">
        <v>102</v>
      </c>
      <c r="DA7" s="38">
        <v>91.8</v>
      </c>
      <c r="DB7" s="38">
        <v>93.03</v>
      </c>
      <c r="DC7" s="38" t="s">
        <v>102</v>
      </c>
      <c r="DD7" s="38" t="s">
        <v>102</v>
      </c>
      <c r="DE7" s="38" t="s">
        <v>102</v>
      </c>
      <c r="DF7" s="38">
        <v>93.73</v>
      </c>
      <c r="DG7" s="38">
        <v>94.17</v>
      </c>
      <c r="DH7" s="38">
        <v>95.57</v>
      </c>
      <c r="DI7" s="38" t="s">
        <v>102</v>
      </c>
      <c r="DJ7" s="38" t="s">
        <v>102</v>
      </c>
      <c r="DK7" s="38" t="s">
        <v>102</v>
      </c>
      <c r="DL7" s="38">
        <v>5.0599999999999996</v>
      </c>
      <c r="DM7" s="38">
        <v>9.9</v>
      </c>
      <c r="DN7" s="38" t="s">
        <v>102</v>
      </c>
      <c r="DO7" s="38" t="s">
        <v>102</v>
      </c>
      <c r="DP7" s="38" t="s">
        <v>102</v>
      </c>
      <c r="DQ7" s="38">
        <v>21.22</v>
      </c>
      <c r="DR7" s="38">
        <v>23.25</v>
      </c>
      <c r="DS7" s="38">
        <v>36.520000000000003</v>
      </c>
      <c r="DT7" s="38" t="s">
        <v>102</v>
      </c>
      <c r="DU7" s="38" t="s">
        <v>102</v>
      </c>
      <c r="DV7" s="38" t="s">
        <v>102</v>
      </c>
      <c r="DW7" s="38">
        <v>2.72</v>
      </c>
      <c r="DX7" s="38">
        <v>3.27</v>
      </c>
      <c r="DY7" s="38" t="s">
        <v>102</v>
      </c>
      <c r="DZ7" s="38" t="s">
        <v>102</v>
      </c>
      <c r="EA7" s="38" t="s">
        <v>102</v>
      </c>
      <c r="EB7" s="38">
        <v>0.83</v>
      </c>
      <c r="EC7" s="38">
        <v>1.06</v>
      </c>
      <c r="ED7" s="38">
        <v>5.72</v>
      </c>
      <c r="EE7" s="38" t="s">
        <v>102</v>
      </c>
      <c r="EF7" s="38" t="s">
        <v>102</v>
      </c>
      <c r="EG7" s="38" t="s">
        <v>102</v>
      </c>
      <c r="EH7" s="38">
        <v>0.25</v>
      </c>
      <c r="EI7" s="38">
        <v>0.14000000000000001</v>
      </c>
      <c r="EJ7" s="38" t="s">
        <v>102</v>
      </c>
      <c r="EK7" s="38" t="s">
        <v>102</v>
      </c>
      <c r="EL7" s="38" t="s">
        <v>102</v>
      </c>
      <c r="EM7" s="38">
        <v>0.12</v>
      </c>
      <c r="EN7" s="38">
        <v>0.08</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2022-01-21T04:02:46Z</cp:lastPrinted>
  <dcterms:created xsi:type="dcterms:W3CDTF">2021-12-03T07:18:35Z</dcterms:created>
  <dcterms:modified xsi:type="dcterms:W3CDTF">2022-03-02T03:02:47Z</dcterms:modified>
  <cp:category/>
</cp:coreProperties>
</file>