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020" yWindow="-15" windowWidth="10065"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<sst xmlns="http://schemas.openxmlformats.org/spreadsheetml/2006/main" count="217" uniqueCount="107">
  <si>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</si>
  <si>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</si>
  <si>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</si>
  <si>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</si>
  <si>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</si>
  <si>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</si>
  <si>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</si>
  <si>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</si>
  <si>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</si>
  <si>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</si>
  <si>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</si>
  <si>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</si>
  <si>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</si>
  <si>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</si>
  <si>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</si>
  <si>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</si>
  <si>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</si>
  <si>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</si>
  <si>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</si>
  <si>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</si>
  <si>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</si>
  <si>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</si>
  <si>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</si>
  <si>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</si>
  <si>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</si>
  <si>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</si>
  <si>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</si>
  <si>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</si>
  <si>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</si>
  <si>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</si>
  <si>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</si>
  <si>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</si>
  <si>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</si>
  <si>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</si>
  <si>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</si>
  <si>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</si>
  <si>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</si>
  <si>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</si>
  <si>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</si>
  <si>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</si>
  <si>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</si>
  <si>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</si>
  <si>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</si>
  <si>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</si>
  <si>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</si>
  <si>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</si>
  <si>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</si>
  <si>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</si>
  <si>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</si>
  <si>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</si>
  <si>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</si>
  <si>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</si>
  <si>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</si>
  <si>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</si>
  <si>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</si>
  <si>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</si>
  <si>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</si>
  <si>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</si>
  <si>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</si>
  <si>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</si>
  <si>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</si>
  <si>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</si>
  <si>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</si>
  <si>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</si>
  <si>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</si>
  <si>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</si>
  <si>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</si>
  <si>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</si>
  <si>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</si>
  <si>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</si>
  <si>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</si>
  <si>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</si>
  <si>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</si>
  <si>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</si>
  <si>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</si>
  <si>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</si>
  <si>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</si>
  <si>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</si>
  <si>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</si>
  <si>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</si>
  <si>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</si>
  <si>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</si>
  <si>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</si>
  <si>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</si>
  <si>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</si>
  <si>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</si>
  <si>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</si>
  <si>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</si>
  <si>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</si>
  <si>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</si>
  <si>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</si>
  <si>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</si>
  <si>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</si>
  <si>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古賀市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</si>
  <si>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</si>
  <si>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</si>
  <si>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</si>
  <si>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</si>
  <si>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</si>
  <si>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</si>
  <si>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</si>
  <si>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</si>
  <si>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</si>
  <si>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</si>
  <si>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経常収支比率は平均値と比較すると低いものの、100％を超えており単年度黒字が継続している状況である。
　一方で料金回収率は100％を下回っており、現状では給水に係る費用が水道料金以外の収入（主に加入金）で賄われている状態であることを示す。また給水原価については、平均値と比較して50円前後上回っており、費用削減が課題となっている。現在は主に浄水施設を中心に維持管理費等の経費節減に取り組んでおり、今後もより一層の改善に努める。
　流動比率は100％を超えており１年以内の短期での返済能力があることを表すが、平成26年に大きく減少しているのは、同年の地方公営企業会計基準の改正によるものである。
　企業債残高対給水収益比率については年々減少しているが、これは平成21年以降起債を行っていないことが主な要因であり、今後も出来る限り起債を行わず債務残高を減らすことを目指す。
　施設利用率は減少傾向であるが、これは給水人口の減少や節水器具の普及等、社会経済状況を背景とした水需要の低下による配水量の減少が要因で、今後実情に即した施設規模への見直しが急務となっている。一方で、有収率は比較的高く、給水量のうち高い割合で収益に繋がっており、概ね良好といえる。
　今後は中長期的な水需要予測を行いながら、上記を踏まえた財政計画の構築により、経営の健全性を維持していくよう努める。
　</t>
    <rPh sb="1" eb="3">
      <t>ケイジョウ</t>
    </rPh>
    <rPh sb="3" eb="5">
      <t>シュウシ</t>
    </rPh>
    <rPh sb="5" eb="7">
      <t>ヒリツ</t>
    </rPh>
    <rPh sb="8" eb="11">
      <t>ヘイキンチ</t>
    </rPh>
    <rPh sb="12" eb="14">
      <t>ヒカク</t>
    </rPh>
    <rPh sb="17" eb="18">
      <t>ヒク</t>
    </rPh>
    <rPh sb="28" eb="29">
      <t>コ</t>
    </rPh>
    <rPh sb="33" eb="36">
      <t>タンネンド</t>
    </rPh>
    <rPh sb="36" eb="38">
      <t>クロジ</t>
    </rPh>
    <rPh sb="39" eb="41">
      <t>ケイゾク</t>
    </rPh>
    <rPh sb="45" eb="47">
      <t>ジョウキョウ</t>
    </rPh>
    <rPh sb="53" eb="55">
      <t>イッポウ</t>
    </rPh>
    <rPh sb="56" eb="58">
      <t>リョウキン</t>
    </rPh>
    <rPh sb="58" eb="60">
      <t>カイシュウ</t>
    </rPh>
    <rPh sb="60" eb="61">
      <t>リツ</t>
    </rPh>
    <rPh sb="67" eb="69">
      <t>シタマワ</t>
    </rPh>
    <rPh sb="74" eb="76">
      <t>ゲンジョウ</t>
    </rPh>
    <rPh sb="78" eb="80">
      <t>キュウスイ</t>
    </rPh>
    <rPh sb="81" eb="82">
      <t>カカ</t>
    </rPh>
    <rPh sb="83" eb="85">
      <t>ヒヨウ</t>
    </rPh>
    <rPh sb="86" eb="88">
      <t>スイドウ</t>
    </rPh>
    <rPh sb="88" eb="90">
      <t>リョウキン</t>
    </rPh>
    <rPh sb="90" eb="92">
      <t>イガイ</t>
    </rPh>
    <rPh sb="93" eb="95">
      <t>シュウニュウ</t>
    </rPh>
    <rPh sb="96" eb="97">
      <t>オモ</t>
    </rPh>
    <rPh sb="98" eb="100">
      <t>カニュウ</t>
    </rPh>
    <rPh sb="100" eb="101">
      <t>キン</t>
    </rPh>
    <rPh sb="103" eb="104">
      <t>マカナ</t>
    </rPh>
    <rPh sb="109" eb="111">
      <t>ジョウタイ</t>
    </rPh>
    <rPh sb="117" eb="118">
      <t>シメ</t>
    </rPh>
    <rPh sb="122" eb="124">
      <t>キュウスイ</t>
    </rPh>
    <rPh sb="124" eb="126">
      <t>ゲンカ</t>
    </rPh>
    <rPh sb="132" eb="135">
      <t>ヘイキンチ</t>
    </rPh>
    <rPh sb="136" eb="138">
      <t>ヒカク</t>
    </rPh>
    <rPh sb="142" eb="143">
      <t>エン</t>
    </rPh>
    <rPh sb="143" eb="145">
      <t>ゼンゴ</t>
    </rPh>
    <rPh sb="145" eb="147">
      <t>ウワマワ</t>
    </rPh>
    <rPh sb="152" eb="154">
      <t>ヒヨウ</t>
    </rPh>
    <rPh sb="154" eb="156">
      <t>サクゲン</t>
    </rPh>
    <rPh sb="157" eb="159">
      <t>カダイ</t>
    </rPh>
    <rPh sb="166" eb="168">
      <t>ゲンザイ</t>
    </rPh>
    <rPh sb="169" eb="170">
      <t>オモ</t>
    </rPh>
    <rPh sb="171" eb="173">
      <t>ジョウスイ</t>
    </rPh>
    <rPh sb="173" eb="175">
      <t>シセツ</t>
    </rPh>
    <rPh sb="176" eb="178">
      <t>チュウシン</t>
    </rPh>
    <rPh sb="179" eb="181">
      <t>イジ</t>
    </rPh>
    <rPh sb="181" eb="183">
      <t>カンリ</t>
    </rPh>
    <rPh sb="183" eb="184">
      <t>ヒ</t>
    </rPh>
    <rPh sb="184" eb="185">
      <t>トウ</t>
    </rPh>
    <rPh sb="186" eb="188">
      <t>ケイヒ</t>
    </rPh>
    <rPh sb="188" eb="190">
      <t>セツゲン</t>
    </rPh>
    <rPh sb="191" eb="192">
      <t>ト</t>
    </rPh>
    <rPh sb="193" eb="194">
      <t>ク</t>
    </rPh>
    <rPh sb="199" eb="201">
      <t>コンゴ</t>
    </rPh>
    <rPh sb="204" eb="206">
      <t>イッソウ</t>
    </rPh>
    <rPh sb="207" eb="209">
      <t>カイゼン</t>
    </rPh>
    <rPh sb="210" eb="211">
      <t>ツト</t>
    </rPh>
    <rPh sb="216" eb="218">
      <t>リュウドウ</t>
    </rPh>
    <rPh sb="218" eb="220">
      <t>ヒリツ</t>
    </rPh>
    <rPh sb="226" eb="227">
      <t>コ</t>
    </rPh>
    <rPh sb="232" eb="233">
      <t>ネン</t>
    </rPh>
    <rPh sb="233" eb="235">
      <t>イナイ</t>
    </rPh>
    <rPh sb="236" eb="238">
      <t>タンキ</t>
    </rPh>
    <rPh sb="240" eb="242">
      <t>ヘンサイ</t>
    </rPh>
    <rPh sb="242" eb="244">
      <t>ノウリョク</t>
    </rPh>
    <rPh sb="250" eb="251">
      <t>アラワ</t>
    </rPh>
    <rPh sb="254" eb="256">
      <t>ヘイセイ</t>
    </rPh>
    <rPh sb="258" eb="259">
      <t>ネン</t>
    </rPh>
    <rPh sb="260" eb="261">
      <t>オオ</t>
    </rPh>
    <rPh sb="263" eb="265">
      <t>ゲンショウ</t>
    </rPh>
    <rPh sb="272" eb="273">
      <t>ドウ</t>
    </rPh>
    <rPh sb="273" eb="274">
      <t>ネン</t>
    </rPh>
    <rPh sb="275" eb="277">
      <t>チホウ</t>
    </rPh>
    <rPh sb="277" eb="279">
      <t>コウエイ</t>
    </rPh>
    <rPh sb="279" eb="281">
      <t>キギョウ</t>
    </rPh>
    <rPh sb="281" eb="283">
      <t>カイケイ</t>
    </rPh>
    <rPh sb="283" eb="285">
      <t>キジュン</t>
    </rPh>
    <rPh sb="286" eb="288">
      <t>カイセイ</t>
    </rPh>
    <rPh sb="299" eb="301">
      <t>キギョウ</t>
    </rPh>
    <rPh sb="307" eb="309">
      <t>シュウエキ</t>
    </rPh>
    <rPh sb="329" eb="331">
      <t>ヘイセイ</t>
    </rPh>
    <rPh sb="333" eb="334">
      <t>ネン</t>
    </rPh>
    <rPh sb="334" eb="336">
      <t>イコウ</t>
    </rPh>
    <rPh sb="356" eb="358">
      <t>コンゴ</t>
    </rPh>
    <rPh sb="359" eb="361">
      <t>デキ</t>
    </rPh>
    <rPh sb="362" eb="363">
      <t>カギ</t>
    </rPh>
    <rPh sb="364" eb="366">
      <t>キサイ</t>
    </rPh>
    <rPh sb="367" eb="368">
      <t>オコナ</t>
    </rPh>
    <rPh sb="370" eb="372">
      <t>サイム</t>
    </rPh>
    <rPh sb="372" eb="374">
      <t>ザンダカ</t>
    </rPh>
    <rPh sb="375" eb="376">
      <t>ヘ</t>
    </rPh>
    <rPh sb="381" eb="383">
      <t>メザ</t>
    </rPh>
    <rPh sb="387" eb="389">
      <t>シセツ</t>
    </rPh>
    <rPh sb="389" eb="392">
      <t>リヨウリツ</t>
    </rPh>
    <rPh sb="393" eb="395">
      <t>ゲンショウ</t>
    </rPh>
    <rPh sb="395" eb="397">
      <t>ケイコウ</t>
    </rPh>
    <rPh sb="405" eb="407">
      <t>キュウスイ</t>
    </rPh>
    <rPh sb="407" eb="409">
      <t>ジンコウ</t>
    </rPh>
    <rPh sb="410" eb="412">
      <t>ゲンショウ</t>
    </rPh>
    <rPh sb="413" eb="415">
      <t>セッスイ</t>
    </rPh>
    <rPh sb="415" eb="417">
      <t>キグ</t>
    </rPh>
    <rPh sb="418" eb="420">
      <t>フキュウ</t>
    </rPh>
    <rPh sb="420" eb="421">
      <t>トウ</t>
    </rPh>
    <rPh sb="422" eb="424">
      <t>シャカイ</t>
    </rPh>
    <rPh sb="424" eb="426">
      <t>ケイザイ</t>
    </rPh>
    <rPh sb="426" eb="428">
      <t>ジョウキョウ</t>
    </rPh>
    <rPh sb="429" eb="431">
      <t>ハイケイ</t>
    </rPh>
    <rPh sb="434" eb="435">
      <t>ミズ</t>
    </rPh>
    <rPh sb="435" eb="437">
      <t>ジュヨウ</t>
    </rPh>
    <rPh sb="438" eb="440">
      <t>テイカ</t>
    </rPh>
    <rPh sb="443" eb="445">
      <t>ハイスイ</t>
    </rPh>
    <rPh sb="445" eb="446">
      <t>リョウ</t>
    </rPh>
    <rPh sb="447" eb="449">
      <t>ゲンショウ</t>
    </rPh>
    <rPh sb="450" eb="452">
      <t>ヨウイン</t>
    </rPh>
    <rPh sb="454" eb="456">
      <t>コンゴ</t>
    </rPh>
    <rPh sb="456" eb="458">
      <t>ジツジョウ</t>
    </rPh>
    <rPh sb="459" eb="460">
      <t>ソク</t>
    </rPh>
    <rPh sb="462" eb="464">
      <t>シセツ</t>
    </rPh>
    <rPh sb="464" eb="466">
      <t>キボ</t>
    </rPh>
    <rPh sb="468" eb="470">
      <t>ミナオ</t>
    </rPh>
    <rPh sb="472" eb="474">
      <t>キュウム</t>
    </rPh>
    <rPh sb="481" eb="483">
      <t>イッポウ</t>
    </rPh>
    <rPh sb="485" eb="486">
      <t>ア</t>
    </rPh>
    <rPh sb="486" eb="487">
      <t>オサ</t>
    </rPh>
    <rPh sb="487" eb="488">
      <t>リツ</t>
    </rPh>
    <rPh sb="489" eb="492">
      <t>ヒカクテキ</t>
    </rPh>
    <rPh sb="492" eb="493">
      <t>タカ</t>
    </rPh>
    <rPh sb="495" eb="497">
      <t>キュウスイ</t>
    </rPh>
    <rPh sb="497" eb="498">
      <t>リョウ</t>
    </rPh>
    <rPh sb="501" eb="502">
      <t>タカ</t>
    </rPh>
    <rPh sb="503" eb="505">
      <t>ワリアイ</t>
    </rPh>
    <rPh sb="506" eb="508">
      <t>シュウエキ</t>
    </rPh>
    <rPh sb="509" eb="510">
      <t>ツナ</t>
    </rPh>
    <rPh sb="516" eb="517">
      <t>オオム</t>
    </rPh>
    <rPh sb="518" eb="520">
      <t>リョウコウ</t>
    </rPh>
    <rPh sb="527" eb="529">
      <t>コンゴ</t>
    </rPh>
    <rPh sb="530" eb="533">
      <t>チュウチョウキ</t>
    </rPh>
    <rPh sb="533" eb="534">
      <t>テキ</t>
    </rPh>
    <rPh sb="535" eb="536">
      <t>ミズ</t>
    </rPh>
    <rPh sb="536" eb="538">
      <t>ジュヨウ</t>
    </rPh>
    <rPh sb="538" eb="540">
      <t>ヨソク</t>
    </rPh>
    <rPh sb="541" eb="542">
      <t>オコナ</t>
    </rPh>
    <rPh sb="547" eb="549">
      <t>ジョウキ</t>
    </rPh>
    <rPh sb="550" eb="551">
      <t>フ</t>
    </rPh>
    <rPh sb="554" eb="556">
      <t>ザイセイ</t>
    </rPh>
    <rPh sb="556" eb="558">
      <t>ケイカク</t>
    </rPh>
    <rPh sb="559" eb="561">
      <t>コウチク</t>
    </rPh>
    <rPh sb="565" eb="567">
      <t>ケイエイ</t>
    </rPh>
    <rPh sb="568" eb="571">
      <t>ケンゼンセイ</t>
    </rPh>
    <rPh sb="572" eb="574">
      <t>イジ</t>
    </rPh>
    <rPh sb="580" eb="581">
      <t>ツト</t>
    </rPh>
    <phoneticPr fontId="2"/>
  </si>
  <si>
    <t>　有形固定資産減価償却率は平均値よりも若干高く、本市において年々施設全体の減価償却が進んでいることを示す。
　管路の状況については、経年化率は5％前後で平均値を下回っているものの更新率も年々低下している状況である。今後も耐用年数を経過した老朽管は増加する見込みであり、計画的に管路更新を進めていく必要がある。
　このため本市水道事業では、今後中長期的な期間における老朽配水管の更新費用を算定し、それを各年度において平準化することを目標として、計画的かつ効率的に管の更新を進めるよう努める。</t>
    <rPh sb="1" eb="3">
      <t>ユウケイ</t>
    </rPh>
    <rPh sb="3" eb="5">
      <t>コテイ</t>
    </rPh>
    <rPh sb="5" eb="7">
      <t>シサン</t>
    </rPh>
    <rPh sb="7" eb="9">
      <t>ゲンカ</t>
    </rPh>
    <rPh sb="9" eb="11">
      <t>ショウキャク</t>
    </rPh>
    <rPh sb="11" eb="12">
      <t>リツ</t>
    </rPh>
    <rPh sb="13" eb="16">
      <t>ヘイキンチ</t>
    </rPh>
    <rPh sb="19" eb="21">
      <t>ジャッカン</t>
    </rPh>
    <rPh sb="21" eb="22">
      <t>タカ</t>
    </rPh>
    <rPh sb="24" eb="25">
      <t>ホン</t>
    </rPh>
    <rPh sb="25" eb="26">
      <t>シ</t>
    </rPh>
    <rPh sb="30" eb="32">
      <t>ネンネン</t>
    </rPh>
    <rPh sb="32" eb="34">
      <t>シセツ</t>
    </rPh>
    <rPh sb="34" eb="36">
      <t>ゼンタイ</t>
    </rPh>
    <rPh sb="37" eb="39">
      <t>ゲンカ</t>
    </rPh>
    <rPh sb="39" eb="41">
      <t>ショウキャク</t>
    </rPh>
    <rPh sb="42" eb="43">
      <t>スス</t>
    </rPh>
    <rPh sb="50" eb="51">
      <t>シメ</t>
    </rPh>
    <rPh sb="55" eb="57">
      <t>カンロ</t>
    </rPh>
    <rPh sb="58" eb="60">
      <t>ジョウキョウ</t>
    </rPh>
    <rPh sb="66" eb="69">
      <t>ケイネンカ</t>
    </rPh>
    <rPh sb="69" eb="70">
      <t>リツ</t>
    </rPh>
    <rPh sb="73" eb="75">
      <t>ゼンゴ</t>
    </rPh>
    <rPh sb="76" eb="79">
      <t>ヘイキンチ</t>
    </rPh>
    <rPh sb="80" eb="82">
      <t>シタマワ</t>
    </rPh>
    <rPh sb="89" eb="91">
      <t>コウシン</t>
    </rPh>
    <rPh sb="91" eb="92">
      <t>リツ</t>
    </rPh>
    <rPh sb="93" eb="95">
      <t>ネンネン</t>
    </rPh>
    <rPh sb="95" eb="97">
      <t>テイカ</t>
    </rPh>
    <rPh sb="101" eb="103">
      <t>ジョウキョウ</t>
    </rPh>
    <rPh sb="107" eb="109">
      <t>コンゴ</t>
    </rPh>
    <rPh sb="110" eb="112">
      <t>タイヨウ</t>
    </rPh>
    <rPh sb="112" eb="114">
      <t>ネンスウ</t>
    </rPh>
    <rPh sb="115" eb="117">
      <t>ケイカ</t>
    </rPh>
    <rPh sb="119" eb="121">
      <t>ロウキュウ</t>
    </rPh>
    <rPh sb="121" eb="122">
      <t>カン</t>
    </rPh>
    <rPh sb="123" eb="125">
      <t>ゾウカ</t>
    </rPh>
    <rPh sb="127" eb="129">
      <t>ミコ</t>
    </rPh>
    <rPh sb="134" eb="136">
      <t>ケイカク</t>
    </rPh>
    <rPh sb="136" eb="137">
      <t>テキ</t>
    </rPh>
    <rPh sb="138" eb="140">
      <t>カンロ</t>
    </rPh>
    <rPh sb="140" eb="142">
      <t>コウシン</t>
    </rPh>
    <rPh sb="143" eb="144">
      <t>スス</t>
    </rPh>
    <rPh sb="148" eb="150">
      <t>ヒツヨウ</t>
    </rPh>
    <rPh sb="160" eb="161">
      <t>ホン</t>
    </rPh>
    <rPh sb="161" eb="162">
      <t>シ</t>
    </rPh>
    <rPh sb="162" eb="164">
      <t>スイドウ</t>
    </rPh>
    <rPh sb="164" eb="166">
      <t>ジギョウ</t>
    </rPh>
    <rPh sb="169" eb="171">
      <t>コンゴ</t>
    </rPh>
    <rPh sb="171" eb="174">
      <t>チュウチョウキ</t>
    </rPh>
    <rPh sb="174" eb="175">
      <t>テキ</t>
    </rPh>
    <rPh sb="176" eb="178">
      <t>キカン</t>
    </rPh>
    <rPh sb="182" eb="184">
      <t>ロウキュウ</t>
    </rPh>
    <rPh sb="184" eb="186">
      <t>ハイスイ</t>
    </rPh>
    <rPh sb="186" eb="187">
      <t>カン</t>
    </rPh>
    <rPh sb="188" eb="190">
      <t>コウシン</t>
    </rPh>
    <rPh sb="190" eb="192">
      <t>ヒヨウ</t>
    </rPh>
    <rPh sb="193" eb="195">
      <t>サンテイ</t>
    </rPh>
    <rPh sb="200" eb="203">
      <t>カクネンド</t>
    </rPh>
    <rPh sb="207" eb="210">
      <t>ヘイジュンカ</t>
    </rPh>
    <rPh sb="215" eb="217">
      <t>モクヒョウ</t>
    </rPh>
    <rPh sb="221" eb="224">
      <t>ケイカクテキ</t>
    </rPh>
    <rPh sb="226" eb="229">
      <t>コウリツテキ</t>
    </rPh>
    <rPh sb="230" eb="231">
      <t>カン</t>
    </rPh>
    <rPh sb="232" eb="234">
      <t>コウシン</t>
    </rPh>
    <rPh sb="235" eb="236">
      <t>スス</t>
    </rPh>
    <rPh sb="240" eb="241">
      <t>ツト</t>
    </rPh>
    <phoneticPr fontId="2"/>
  </si>
  <si>
    <t>　古賀市水道事業では、自己浄水と受水により経営をすすめているが、今後は受水増量の計画となっていることや、将来の水需要減少の予測等により、自己水源による浄水量は更なる減少を迫られることとなる。
　このような状況下で、現有施設規模では多額の維持管理・更新費用が必要となり収益を圧迫することが予想される。健全な事業の持続性を維持するためには、今後施設規模の適正化を図り経費を削減し、同時に将来必要な施設更新に備え財源確保を行いながら、事業規模に応じた経営を行うことが必要であり、これらを踏まえて今後の経営改善に努めていく。</t>
    <rPh sb="1" eb="4">
      <t>コガシ</t>
    </rPh>
    <rPh sb="4" eb="6">
      <t>スイドウ</t>
    </rPh>
    <rPh sb="6" eb="8">
      <t>ジギョウ</t>
    </rPh>
    <rPh sb="11" eb="13">
      <t>ジコ</t>
    </rPh>
    <rPh sb="13" eb="15">
      <t>ジョウスイ</t>
    </rPh>
    <rPh sb="16" eb="17">
      <t>ウ</t>
    </rPh>
    <rPh sb="17" eb="18">
      <t>ミズ</t>
    </rPh>
    <rPh sb="21" eb="23">
      <t>ケイエイ</t>
    </rPh>
    <rPh sb="32" eb="34">
      <t>コンゴ</t>
    </rPh>
    <rPh sb="35" eb="36">
      <t>ウ</t>
    </rPh>
    <rPh sb="36" eb="37">
      <t>ミズ</t>
    </rPh>
    <rPh sb="37" eb="39">
      <t>ゾウリョウ</t>
    </rPh>
    <rPh sb="40" eb="42">
      <t>ケイカク</t>
    </rPh>
    <rPh sb="52" eb="54">
      <t>ショウライ</t>
    </rPh>
    <rPh sb="55" eb="56">
      <t>ミズ</t>
    </rPh>
    <rPh sb="56" eb="58">
      <t>ジュヨウ</t>
    </rPh>
    <rPh sb="58" eb="60">
      <t>ゲンショウ</t>
    </rPh>
    <rPh sb="61" eb="63">
      <t>ヨソク</t>
    </rPh>
    <rPh sb="63" eb="64">
      <t>トウ</t>
    </rPh>
    <rPh sb="68" eb="70">
      <t>ジコ</t>
    </rPh>
    <rPh sb="70" eb="72">
      <t>スイゲン</t>
    </rPh>
    <rPh sb="75" eb="77">
      <t>ジョウスイ</t>
    </rPh>
    <rPh sb="77" eb="78">
      <t>リョウ</t>
    </rPh>
    <rPh sb="79" eb="80">
      <t>サラ</t>
    </rPh>
    <rPh sb="82" eb="84">
      <t>ゲンショウ</t>
    </rPh>
    <rPh sb="85" eb="86">
      <t>セマ</t>
    </rPh>
    <rPh sb="102" eb="104">
      <t>ジョウキョウ</t>
    </rPh>
    <rPh sb="104" eb="105">
      <t>シタ</t>
    </rPh>
    <rPh sb="118" eb="120">
      <t>イジ</t>
    </rPh>
    <rPh sb="120" eb="122">
      <t>カンリ</t>
    </rPh>
    <rPh sb="123" eb="125">
      <t>コウシン</t>
    </rPh>
    <rPh sb="149" eb="151">
      <t>ケンゼン</t>
    </rPh>
    <rPh sb="175" eb="177">
      <t>テキセイ</t>
    </rPh>
    <rPh sb="188" eb="190">
      <t>ドウジ</t>
    </rPh>
    <rPh sb="191" eb="193">
      <t>ショウライ</t>
    </rPh>
    <rPh sb="193" eb="195">
      <t>ヒツヨウ</t>
    </rPh>
    <rPh sb="196" eb="198">
      <t>シセツ</t>
    </rPh>
    <rPh sb="198" eb="200">
      <t>コウシン</t>
    </rPh>
    <rPh sb="201" eb="202">
      <t>ソナ</t>
    </rPh>
    <rPh sb="203" eb="205">
      <t>ザイゲン</t>
    </rPh>
    <rPh sb="205" eb="207">
      <t>カクホ</t>
    </rPh>
    <rPh sb="208" eb="209">
      <t>オコナ</t>
    </rPh>
    <rPh sb="222" eb="224">
      <t>ケイエイ</t>
    </rPh>
    <rPh sb="225" eb="226">
      <t>オコナ</t>
    </rPh>
    <rPh sb="230" eb="232">
      <t>ヒツヨウ</t>
    </rPh>
    <rPh sb="240" eb="241">
      <t>フ</t>
    </rPh>
    <rPh sb="244" eb="246">
      <t>コンゴ</t>
    </rPh>
    <rPh sb="247" eb="249">
      <t>ケイエイ</t>
    </rPh>
    <rPh sb="249" eb="251">
      <t>カイゼン</t>
    </rPh>
    <rPh sb="252" eb="253">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</si>
</sst>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c:v>
                </c:pt>
                <c:pt idx="1">
                  <c:v>1.53</c:v>
                </c:pt>
                <c:pt idx="2">
                  <c:v>0.83</c:v>
                </c:pt>
                <c:pt idx="3">
                  <c:v>0.69</c:v>
                </c:pt>
                <c:pt idx="4">
                  <c:v>0.12</c:v>
                </c:pt>
              </c:numCache>
            </c:numRef>
          </c:val>
        </c:ser>
        <c:dLbls>
          <c:showLegendKey val="0"/>
          <c:showVal val="0"/>
          <c:showCatName val="0"/>
          <c:showSerName val="0"/>
          <c:showPercent val="0"/>
          <c:showBubbleSize val="0"/>
        </c:dLbls>
        <c:gapWidth val="150"/>
        <c:axId val="79831808"/>
        <c:axId val="798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79831808"/>
        <c:axId val="79833728"/>
      </c:lineChart>
      <c:dateAx>
        <c:axId val="79831808"/>
        <c:scaling>
          <c:orientation val="minMax"/>
        </c:scaling>
        <c:delete val="1"/>
        <c:axPos val="b"/>
        <c:numFmt formatCode="ge" sourceLinked="1"/>
        <c:majorTickMark val="none"/>
        <c:minorTickMark val="none"/>
        <c:tickLblPos val="none"/>
        <c:crossAx val="79833728"/>
        <c:crosses val="autoZero"/>
        <c:auto val="1"/>
        <c:lblOffset val="100"/>
        <c:baseTimeUnit val="years"/>
      </c:dateAx>
      <c:valAx>
        <c:axId val="798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61.72</c:v>
                </c:pt>
                <c:pt idx="1">
                  <c:v>62.17</c:v>
                </c:pt>
                <c:pt idx="2">
                  <c:v>59.88</c:v>
                </c:pt>
                <c:pt idx="3">
                  <c:v>59.94</c:v>
                </c:pt>
                <c:pt idx="4">
                  <c:v>57.97</c:v>
                </c:pt>
              </c:numCache>
            </c:numRef>
          </c:val>
        </c:ser>
        <c:dLbls>
          <c:showLegendKey val="0"/>
          <c:showVal val="0"/>
          <c:showCatName val="0"/>
          <c:showSerName val="0"/>
          <c:showPercent val="0"/>
          <c:showBubbleSize val="0"/>
        </c:dLbls>
        <c:gapWidth val="150"/>
        <c:axId val="87008384"/>
        <c:axId val="870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87008384"/>
        <c:axId val="87010304"/>
      </c:lineChart>
      <c:dateAx>
        <c:axId val="87008384"/>
        <c:scaling>
          <c:orientation val="minMax"/>
        </c:scaling>
        <c:delete val="1"/>
        <c:axPos val="b"/>
        <c:numFmt formatCode="ge" sourceLinked="1"/>
        <c:majorTickMark val="none"/>
        <c:minorTickMark val="none"/>
        <c:tickLblPos val="none"/>
        <c:crossAx val="87010304"/>
        <c:crosses val="autoZero"/>
        <c:auto val="1"/>
        <c:lblOffset val="100"/>
        <c:baseTimeUnit val="years"/>
      </c:dateAx>
      <c:valAx>
        <c:axId val="870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93.05</c:v>
                </c:pt>
                <c:pt idx="1">
                  <c:v>91.79</c:v>
                </c:pt>
                <c:pt idx="2">
                  <c:v>94.27</c:v>
                </c:pt>
                <c:pt idx="3">
                  <c:v>93.26</c:v>
                </c:pt>
                <c:pt idx="4">
                  <c:v>95.31</c:v>
                </c:pt>
              </c:numCache>
            </c:numRef>
          </c:val>
        </c:ser>
        <c:dLbls>
          <c:showLegendKey val="0"/>
          <c:showVal val="0"/>
          <c:showCatName val="0"/>
          <c:showSerName val="0"/>
          <c:showPercent val="0"/>
          <c:showBubbleSize val="0"/>
        </c:dLbls>
        <c:gapWidth val="150"/>
        <c:axId val="87044864"/>
        <c:axId val="870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87044864"/>
        <c:axId val="87046784"/>
      </c:lineChart>
      <c:dateAx>
        <c:axId val="87044864"/>
        <c:scaling>
          <c:orientation val="minMax"/>
        </c:scaling>
        <c:delete val="1"/>
        <c:axPos val="b"/>
        <c:numFmt formatCode="ge" sourceLinked="1"/>
        <c:majorTickMark val="none"/>
        <c:minorTickMark val="none"/>
        <c:tickLblPos val="none"/>
        <c:crossAx val="87046784"/>
        <c:crosses val="autoZero"/>
        <c:auto val="1"/>
        <c:lblOffset val="100"/>
        <c:baseTimeUnit val="years"/>
      </c:dateAx>
      <c:valAx>
        <c:axId val="870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106.24</c:v>
                </c:pt>
                <c:pt idx="1">
                  <c:v>103.98</c:v>
                </c:pt>
                <c:pt idx="2">
                  <c:v>105.88</c:v>
                </c:pt>
                <c:pt idx="3">
                  <c:v>100.42</c:v>
                </c:pt>
                <c:pt idx="4">
                  <c:v>106.24</c:v>
                </c:pt>
              </c:numCache>
            </c:numRef>
          </c:val>
        </c:ser>
        <c:dLbls>
          <c:showLegendKey val="0"/>
          <c:showVal val="0"/>
          <c:showCatName val="0"/>
          <c:showSerName val="0"/>
          <c:showPercent val="0"/>
          <c:showBubbleSize val="0"/>
        </c:dLbls>
        <c:gapWidth val="150"/>
        <c:axId val="79880576"/>
        <c:axId val="798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79880576"/>
        <c:axId val="79882496"/>
      </c:lineChart>
      <c:dateAx>
        <c:axId val="79880576"/>
        <c:scaling>
          <c:orientation val="minMax"/>
        </c:scaling>
        <c:delete val="1"/>
        <c:axPos val="b"/>
        <c:numFmt formatCode="ge" sourceLinked="1"/>
        <c:majorTickMark val="none"/>
        <c:minorTickMark val="none"/>
        <c:tickLblPos val="none"/>
        <c:crossAx val="79882496"/>
        <c:crosses val="autoZero"/>
        <c:auto val="1"/>
        <c:lblOffset val="100"/>
        <c:baseTimeUnit val="years"/>
      </c:dateAx>
      <c:valAx>
        <c:axId val="7988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8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39.520000000000003</c:v>
                </c:pt>
                <c:pt idx="1">
                  <c:v>40.630000000000003</c:v>
                </c:pt>
                <c:pt idx="2">
                  <c:v>41.41</c:v>
                </c:pt>
                <c:pt idx="3">
                  <c:v>43.14</c:v>
                </c:pt>
                <c:pt idx="4">
                  <c:v>51.05</c:v>
                </c:pt>
              </c:numCache>
            </c:numRef>
          </c:val>
        </c:ser>
        <c:dLbls>
          <c:showLegendKey val="0"/>
          <c:showVal val="0"/>
          <c:showCatName val="0"/>
          <c:showSerName val="0"/>
          <c:showPercent val="0"/>
          <c:showBubbleSize val="0"/>
        </c:dLbls>
        <c:gapWidth val="150"/>
        <c:axId val="80171008"/>
        <c:axId val="801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0171008"/>
        <c:axId val="80172928"/>
      </c:lineChart>
      <c:dateAx>
        <c:axId val="80171008"/>
        <c:scaling>
          <c:orientation val="minMax"/>
        </c:scaling>
        <c:delete val="1"/>
        <c:axPos val="b"/>
        <c:numFmt formatCode="ge" sourceLinked="1"/>
        <c:majorTickMark val="none"/>
        <c:minorTickMark val="none"/>
        <c:tickLblPos val="none"/>
        <c:crossAx val="80172928"/>
        <c:crosses val="autoZero"/>
        <c:auto val="1"/>
        <c:lblOffset val="100"/>
        <c:baseTimeUnit val="years"/>
      </c:dateAx>
      <c:valAx>
        <c:axId val="801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0.57999999999999996</c:v>
                </c:pt>
                <c:pt idx="1">
                  <c:v>3.32</c:v>
                </c:pt>
                <c:pt idx="2">
                  <c:v>4.42</c:v>
                </c:pt>
                <c:pt idx="3">
                  <c:v>5.39</c:v>
                </c:pt>
                <c:pt idx="4">
                  <c:v>5.73</c:v>
                </c:pt>
              </c:numCache>
            </c:numRef>
          </c:val>
        </c:ser>
        <c:dLbls>
          <c:showLegendKey val="0"/>
          <c:showVal val="0"/>
          <c:showCatName val="0"/>
          <c:showSerName val="0"/>
          <c:showPercent val="0"/>
          <c:showBubbleSize val="0"/>
        </c:dLbls>
        <c:gapWidth val="150"/>
        <c:axId val="81403264"/>
        <c:axId val="814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1403264"/>
        <c:axId val="81405440"/>
      </c:lineChart>
      <c:dateAx>
        <c:axId val="81403264"/>
        <c:scaling>
          <c:orientation val="minMax"/>
        </c:scaling>
        <c:delete val="1"/>
        <c:axPos val="b"/>
        <c:numFmt formatCode="ge" sourceLinked="1"/>
        <c:majorTickMark val="none"/>
        <c:minorTickMark val="none"/>
        <c:tickLblPos val="none"/>
        <c:crossAx val="81405440"/>
        <c:crosses val="autoZero"/>
        <c:auto val="1"/>
        <c:lblOffset val="100"/>
        <c:baseTimeUnit val="years"/>
      </c:dateAx>
      <c:valAx>
        <c:axId val="814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40128"/>
        <c:axId val="814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1440128"/>
        <c:axId val="81450496"/>
      </c:lineChart>
      <c:dateAx>
        <c:axId val="81440128"/>
        <c:scaling>
          <c:orientation val="minMax"/>
        </c:scaling>
        <c:delete val="1"/>
        <c:axPos val="b"/>
        <c:numFmt formatCode="ge" sourceLinked="1"/>
        <c:majorTickMark val="none"/>
        <c:minorTickMark val="none"/>
        <c:tickLblPos val="none"/>
        <c:crossAx val="81450496"/>
        <c:crosses val="autoZero"/>
        <c:auto val="1"/>
        <c:lblOffset val="100"/>
        <c:baseTimeUnit val="years"/>
      </c:dateAx>
      <c:valAx>
        <c:axId val="8145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4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1129.99</c:v>
                </c:pt>
                <c:pt idx="1">
                  <c:v>889.35</c:v>
                </c:pt>
                <c:pt idx="2">
                  <c:v>970.43</c:v>
                </c:pt>
                <c:pt idx="3">
                  <c:v>1029.82</c:v>
                </c:pt>
                <c:pt idx="4">
                  <c:v>457.35</c:v>
                </c:pt>
              </c:numCache>
            </c:numRef>
          </c:val>
        </c:ser>
        <c:dLbls>
          <c:showLegendKey val="0"/>
          <c:showVal val="0"/>
          <c:showCatName val="0"/>
          <c:showSerName val="0"/>
          <c:showPercent val="0"/>
          <c:showBubbleSize val="0"/>
        </c:dLbls>
        <c:gapWidth val="150"/>
        <c:axId val="86795008"/>
        <c:axId val="867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6795008"/>
        <c:axId val="86796928"/>
      </c:lineChart>
      <c:dateAx>
        <c:axId val="86795008"/>
        <c:scaling>
          <c:orientation val="minMax"/>
        </c:scaling>
        <c:delete val="1"/>
        <c:axPos val="b"/>
        <c:numFmt formatCode="ge" sourceLinked="1"/>
        <c:majorTickMark val="none"/>
        <c:minorTickMark val="none"/>
        <c:tickLblPos val="none"/>
        <c:crossAx val="86796928"/>
        <c:crosses val="autoZero"/>
        <c:auto val="1"/>
        <c:lblOffset val="100"/>
        <c:baseTimeUnit val="years"/>
      </c:dateAx>
      <c:valAx>
        <c:axId val="8679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415.21</c:v>
                </c:pt>
                <c:pt idx="1">
                  <c:v>399.19</c:v>
                </c:pt>
                <c:pt idx="2">
                  <c:v>389.93</c:v>
                </c:pt>
                <c:pt idx="3">
                  <c:v>374.26</c:v>
                </c:pt>
                <c:pt idx="4">
                  <c:v>357.82</c:v>
                </c:pt>
              </c:numCache>
            </c:numRef>
          </c:val>
        </c:ser>
        <c:dLbls>
          <c:showLegendKey val="0"/>
          <c:showVal val="0"/>
          <c:showCatName val="0"/>
          <c:showSerName val="0"/>
          <c:showPercent val="0"/>
          <c:showBubbleSize val="0"/>
        </c:dLbls>
        <c:gapWidth val="150"/>
        <c:axId val="86827392"/>
        <c:axId val="868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6827392"/>
        <c:axId val="86829312"/>
      </c:lineChart>
      <c:dateAx>
        <c:axId val="86827392"/>
        <c:scaling>
          <c:orientation val="minMax"/>
        </c:scaling>
        <c:delete val="1"/>
        <c:axPos val="b"/>
        <c:numFmt formatCode="ge" sourceLinked="1"/>
        <c:majorTickMark val="none"/>
        <c:minorTickMark val="none"/>
        <c:tickLblPos val="none"/>
        <c:crossAx val="86829312"/>
        <c:crosses val="autoZero"/>
        <c:auto val="1"/>
        <c:lblOffset val="100"/>
        <c:baseTimeUnit val="years"/>
      </c:dateAx>
      <c:valAx>
        <c:axId val="86829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8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98.86</c:v>
                </c:pt>
                <c:pt idx="1">
                  <c:v>97.79</c:v>
                </c:pt>
                <c:pt idx="2">
                  <c:v>99.1</c:v>
                </c:pt>
                <c:pt idx="3">
                  <c:v>92.39</c:v>
                </c:pt>
                <c:pt idx="4">
                  <c:v>97.7</c:v>
                </c:pt>
              </c:numCache>
            </c:numRef>
          </c:val>
        </c:ser>
        <c:dLbls>
          <c:showLegendKey val="0"/>
          <c:showVal val="0"/>
          <c:showCatName val="0"/>
          <c:showSerName val="0"/>
          <c:showPercent val="0"/>
          <c:showBubbleSize val="0"/>
        </c:dLbls>
        <c:gapWidth val="150"/>
        <c:axId val="86876160"/>
        <c:axId val="868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6876160"/>
        <c:axId val="86878080"/>
      </c:lineChart>
      <c:dateAx>
        <c:axId val="86876160"/>
        <c:scaling>
          <c:orientation val="minMax"/>
        </c:scaling>
        <c:delete val="1"/>
        <c:axPos val="b"/>
        <c:numFmt formatCode="ge" sourceLinked="1"/>
        <c:majorTickMark val="none"/>
        <c:minorTickMark val="none"/>
        <c:tickLblPos val="none"/>
        <c:crossAx val="86878080"/>
        <c:crosses val="autoZero"/>
        <c:auto val="1"/>
        <c:lblOffset val="100"/>
        <c:baseTimeUnit val="years"/>
      </c:dateAx>
      <c:valAx>
        <c:axId val="868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219.94</c:v>
                </c:pt>
                <c:pt idx="1">
                  <c:v>221.69</c:v>
                </c:pt>
                <c:pt idx="2">
                  <c:v>216.84</c:v>
                </c:pt>
                <c:pt idx="3">
                  <c:v>232.57</c:v>
                </c:pt>
                <c:pt idx="4">
                  <c:v>220.33</c:v>
                </c:pt>
              </c:numCache>
            </c:numRef>
          </c:val>
        </c:ser>
        <c:dLbls>
          <c:showLegendKey val="0"/>
          <c:showVal val="0"/>
          <c:showCatName val="0"/>
          <c:showSerName val="0"/>
          <c:showPercent val="0"/>
          <c:showBubbleSize val="0"/>
        </c:dLbls>
        <c:gapWidth val="150"/>
        <c:axId val="86980096"/>
        <c:axId val="869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86980096"/>
        <c:axId val="86982016"/>
      </c:lineChart>
      <c:dateAx>
        <c:axId val="86980096"/>
        <c:scaling>
          <c:orientation val="minMax"/>
        </c:scaling>
        <c:delete val="1"/>
        <c:axPos val="b"/>
        <c:numFmt formatCode="ge" sourceLinked="1"/>
        <c:majorTickMark val="none"/>
        <c:minorTickMark val="none"/>
        <c:tickLblPos val="none"/>
        <c:crossAx val="86982016"/>
        <c:crosses val="autoZero"/>
        <c:auto val="1"/>
        <c:lblOffset val="100"/>
        <c:baseTimeUnit val="years"/>
      </c:dateAx>
      <c:valAx>
        <c:axId val="869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10" zoomScaleNormal="100" workbookViewId="0">
      <selection activeCell="U81" sqref="U8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古賀市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58370</v>
      </c>
      <c r="AJ8" s="75"/>
      <c r="AK8" s="75"/>
      <c r="AL8" s="75"/>
      <c r="AM8" s="75"/>
      <c r="AN8" s="75"/>
      <c r="AO8" s="75"/>
      <c r="AP8" s="76"/>
      <c r="AQ8" s="57">
        <f>データ!R6</f>
        <v>42.07</v>
      </c>
      <c r="AR8" s="57"/>
      <c r="AS8" s="57"/>
      <c r="AT8" s="57"/>
      <c r="AU8" s="57"/>
      <c r="AV8" s="57"/>
      <c r="AW8" s="57"/>
      <c r="AX8" s="57"/>
      <c r="AY8" s="57">
        <f>データ!S6</f>
        <v>1387.45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60.06</v>
      </c>
      <c r="K10" s="57"/>
      <c r="L10" s="57"/>
      <c r="M10" s="57"/>
      <c r="N10" s="57"/>
      <c r="O10" s="57"/>
      <c r="P10" s="57"/>
      <c r="Q10" s="57"/>
      <c r="R10" s="57">
        <f>データ!O6</f>
        <v>79.75</v>
      </c>
      <c r="S10" s="57"/>
      <c r="T10" s="57"/>
      <c r="U10" s="57"/>
      <c r="V10" s="57"/>
      <c r="W10" s="57"/>
      <c r="X10" s="57"/>
      <c r="Y10" s="57"/>
      <c r="Z10" s="65">
        <f>データ!P6</f>
        <v>3870</v>
      </c>
      <c r="AA10" s="65"/>
      <c r="AB10" s="65"/>
      <c r="AC10" s="65"/>
      <c r="AD10" s="65"/>
      <c r="AE10" s="65"/>
      <c r="AF10" s="65"/>
      <c r="AG10" s="65"/>
      <c r="AH10" s="2"/>
      <c r="AI10" s="65">
        <f>データ!T6</f>
        <v>46509</v>
      </c>
      <c r="AJ10" s="65"/>
      <c r="AK10" s="65"/>
      <c r="AL10" s="65"/>
      <c r="AM10" s="65"/>
      <c r="AN10" s="65"/>
      <c r="AO10" s="65"/>
      <c r="AP10" s="65"/>
      <c r="AQ10" s="57">
        <f>データ!U6</f>
        <v>19.170000000000002</v>
      </c>
      <c r="AR10" s="57"/>
      <c r="AS10" s="57"/>
      <c r="AT10" s="57"/>
      <c r="AU10" s="57"/>
      <c r="AV10" s="57"/>
      <c r="AW10" s="57"/>
      <c r="AX10" s="57"/>
      <c r="AY10" s="57">
        <f>データ!V6</f>
        <v>2426.13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402231</v>
      </c>
      <c r="D6" s="31">
        <f t="shared" si="3"/>
        <v>46</v>
      </c>
      <c r="E6" s="31">
        <f t="shared" si="3"/>
        <v>1</v>
      </c>
      <c r="F6" s="31">
        <f t="shared" si="3"/>
        <v>0</v>
      </c>
      <c r="G6" s="31">
        <f t="shared" si="3"/>
        <v>1</v>
      </c>
      <c r="H6" s="31" t="str">
        <f t="shared" si="3"/>
        <v>福岡県　古賀市</v>
      </c>
      <c r="I6" s="31" t="str">
        <f t="shared" si="3"/>
        <v>法適用</v>
      </c>
      <c r="J6" s="31" t="str">
        <f t="shared" si="3"/>
        <v>水道事業</v>
      </c>
      <c r="K6" s="31" t="str">
        <f t="shared" si="3"/>
        <v>末端給水事業</v>
      </c>
      <c r="L6" s="31" t="str">
        <f t="shared" si="3"/>
        <v>A5</v>
      </c>
      <c r="M6" s="32" t="str">
        <f t="shared" si="3"/>
        <v>-</v>
      </c>
      <c r="N6" s="32">
        <f t="shared" si="3"/>
        <v>60.06</v>
      </c>
      <c r="O6" s="32">
        <f t="shared" si="3"/>
        <v>79.75</v>
      </c>
      <c r="P6" s="32">
        <f t="shared" si="3"/>
        <v>3870</v>
      </c>
      <c r="Q6" s="32">
        <f t="shared" si="3"/>
        <v>58370</v>
      </c>
      <c r="R6" s="32">
        <f t="shared" si="3"/>
        <v>42.07</v>
      </c>
      <c r="S6" s="32">
        <f t="shared" si="3"/>
        <v>1387.45</v>
      </c>
      <c r="T6" s="32">
        <f t="shared" si="3"/>
        <v>46509</v>
      </c>
      <c r="U6" s="32">
        <f t="shared" si="3"/>
        <v>19.170000000000002</v>
      </c>
      <c r="V6" s="32">
        <f t="shared" si="3"/>
        <v>2426.13</v>
      </c>
      <c r="W6" s="33">
        <f>IF(W7="",NA(),W7)</f>
        <v>106.24</v>
      </c>
      <c r="X6" s="33">
        <f t="shared" ref="X6:AF6" si="4">IF(X7="",NA(),X7)</f>
        <v>103.98</v>
      </c>
      <c r="Y6" s="33">
        <f t="shared" si="4"/>
        <v>105.88</v>
      </c>
      <c r="Z6" s="33">
        <f t="shared" si="4"/>
        <v>100.42</v>
      </c>
      <c r="AA6" s="33">
        <f t="shared" si="4"/>
        <v>106.24</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1129.99</v>
      </c>
      <c r="AT6" s="33">
        <f t="shared" ref="AT6:BB6" si="6">IF(AT7="",NA(),AT7)</f>
        <v>889.35</v>
      </c>
      <c r="AU6" s="33">
        <f t="shared" si="6"/>
        <v>970.43</v>
      </c>
      <c r="AV6" s="33">
        <f t="shared" si="6"/>
        <v>1029.82</v>
      </c>
      <c r="AW6" s="33">
        <f t="shared" si="6"/>
        <v>457.35</v>
      </c>
      <c r="AX6" s="33">
        <f t="shared" si="6"/>
        <v>792.56</v>
      </c>
      <c r="AY6" s="33">
        <f t="shared" si="6"/>
        <v>832.37</v>
      </c>
      <c r="AZ6" s="33">
        <f t="shared" si="6"/>
        <v>852.01</v>
      </c>
      <c r="BA6" s="33">
        <f t="shared" si="6"/>
        <v>909.68</v>
      </c>
      <c r="BB6" s="33">
        <f t="shared" si="6"/>
        <v>382.09</v>
      </c>
      <c r="BC6" s="32" t="str">
        <f>IF(BC7="","",IF(BC7="-","【-】","【"&amp;SUBSTITUTE(TEXT(BC7,"#,##0.00"),"-","△")&amp;"】"))</f>
        <v>【264.16】</v>
      </c>
      <c r="BD6" s="33">
        <f>IF(BD7="",NA(),BD7)</f>
        <v>415.21</v>
      </c>
      <c r="BE6" s="33">
        <f t="shared" ref="BE6:BM6" si="7">IF(BE7="",NA(),BE7)</f>
        <v>399.19</v>
      </c>
      <c r="BF6" s="33">
        <f t="shared" si="7"/>
        <v>389.93</v>
      </c>
      <c r="BG6" s="33">
        <f t="shared" si="7"/>
        <v>374.26</v>
      </c>
      <c r="BH6" s="33">
        <f t="shared" si="7"/>
        <v>357.82</v>
      </c>
      <c r="BI6" s="33">
        <f t="shared" si="7"/>
        <v>403.05</v>
      </c>
      <c r="BJ6" s="33">
        <f t="shared" si="7"/>
        <v>403.15</v>
      </c>
      <c r="BK6" s="33">
        <f t="shared" si="7"/>
        <v>391.4</v>
      </c>
      <c r="BL6" s="33">
        <f t="shared" si="7"/>
        <v>382.65</v>
      </c>
      <c r="BM6" s="33">
        <f t="shared" si="7"/>
        <v>385.06</v>
      </c>
      <c r="BN6" s="32" t="str">
        <f>IF(BN7="","",IF(BN7="-","【-】","【"&amp;SUBSTITUTE(TEXT(BN7,"#,##0.00"),"-","△")&amp;"】"))</f>
        <v>【283.72】</v>
      </c>
      <c r="BO6" s="33">
        <f>IF(BO7="",NA(),BO7)</f>
        <v>98.86</v>
      </c>
      <c r="BP6" s="33">
        <f t="shared" ref="BP6:BX6" si="8">IF(BP7="",NA(),BP7)</f>
        <v>97.79</v>
      </c>
      <c r="BQ6" s="33">
        <f t="shared" si="8"/>
        <v>99.1</v>
      </c>
      <c r="BR6" s="33">
        <f t="shared" si="8"/>
        <v>92.39</v>
      </c>
      <c r="BS6" s="33">
        <f t="shared" si="8"/>
        <v>97.7</v>
      </c>
      <c r="BT6" s="33">
        <f t="shared" si="8"/>
        <v>97.63</v>
      </c>
      <c r="BU6" s="33">
        <f t="shared" si="8"/>
        <v>94.86</v>
      </c>
      <c r="BV6" s="33">
        <f t="shared" si="8"/>
        <v>95.91</v>
      </c>
      <c r="BW6" s="33">
        <f t="shared" si="8"/>
        <v>96.1</v>
      </c>
      <c r="BX6" s="33">
        <f t="shared" si="8"/>
        <v>99.07</v>
      </c>
      <c r="BY6" s="32" t="str">
        <f>IF(BY7="","",IF(BY7="-","【-】","【"&amp;SUBSTITUTE(TEXT(BY7,"#,##0.00"),"-","△")&amp;"】"))</f>
        <v>【104.60】</v>
      </c>
      <c r="BZ6" s="33">
        <f>IF(BZ7="",NA(),BZ7)</f>
        <v>219.94</v>
      </c>
      <c r="CA6" s="33">
        <f t="shared" ref="CA6:CI6" si="9">IF(CA7="",NA(),CA7)</f>
        <v>221.69</v>
      </c>
      <c r="CB6" s="33">
        <f t="shared" si="9"/>
        <v>216.84</v>
      </c>
      <c r="CC6" s="33">
        <f t="shared" si="9"/>
        <v>232.57</v>
      </c>
      <c r="CD6" s="33">
        <f t="shared" si="9"/>
        <v>220.33</v>
      </c>
      <c r="CE6" s="33">
        <f t="shared" si="9"/>
        <v>172.59</v>
      </c>
      <c r="CF6" s="33">
        <f t="shared" si="9"/>
        <v>179.14</v>
      </c>
      <c r="CG6" s="33">
        <f t="shared" si="9"/>
        <v>179.29</v>
      </c>
      <c r="CH6" s="33">
        <f t="shared" si="9"/>
        <v>178.39</v>
      </c>
      <c r="CI6" s="33">
        <f t="shared" si="9"/>
        <v>173.03</v>
      </c>
      <c r="CJ6" s="32" t="str">
        <f>IF(CJ7="","",IF(CJ7="-","【-】","【"&amp;SUBSTITUTE(TEXT(CJ7,"#,##0.00"),"-","△")&amp;"】"))</f>
        <v>【164.21】</v>
      </c>
      <c r="CK6" s="33">
        <f>IF(CK7="",NA(),CK7)</f>
        <v>61.72</v>
      </c>
      <c r="CL6" s="33">
        <f t="shared" ref="CL6:CT6" si="10">IF(CL7="",NA(),CL7)</f>
        <v>62.17</v>
      </c>
      <c r="CM6" s="33">
        <f t="shared" si="10"/>
        <v>59.88</v>
      </c>
      <c r="CN6" s="33">
        <f t="shared" si="10"/>
        <v>59.94</v>
      </c>
      <c r="CO6" s="33">
        <f t="shared" si="10"/>
        <v>57.97</v>
      </c>
      <c r="CP6" s="33">
        <f t="shared" si="10"/>
        <v>60.17</v>
      </c>
      <c r="CQ6" s="33">
        <f t="shared" si="10"/>
        <v>58.76</v>
      </c>
      <c r="CR6" s="33">
        <f t="shared" si="10"/>
        <v>59.09</v>
      </c>
      <c r="CS6" s="33">
        <f t="shared" si="10"/>
        <v>59.23</v>
      </c>
      <c r="CT6" s="33">
        <f t="shared" si="10"/>
        <v>58.58</v>
      </c>
      <c r="CU6" s="32" t="str">
        <f>IF(CU7="","",IF(CU7="-","【-】","【"&amp;SUBSTITUTE(TEXT(CU7,"#,##0.00"),"-","△")&amp;"】"))</f>
        <v>【59.80】</v>
      </c>
      <c r="CV6" s="33">
        <f>IF(CV7="",NA(),CV7)</f>
        <v>93.05</v>
      </c>
      <c r="CW6" s="33">
        <f t="shared" ref="CW6:DE6" si="11">IF(CW7="",NA(),CW7)</f>
        <v>91.79</v>
      </c>
      <c r="CX6" s="33">
        <f t="shared" si="11"/>
        <v>94.27</v>
      </c>
      <c r="CY6" s="33">
        <f t="shared" si="11"/>
        <v>93.26</v>
      </c>
      <c r="CZ6" s="33">
        <f t="shared" si="11"/>
        <v>95.31</v>
      </c>
      <c r="DA6" s="33">
        <f t="shared" si="11"/>
        <v>85.47</v>
      </c>
      <c r="DB6" s="33">
        <f t="shared" si="11"/>
        <v>84.87</v>
      </c>
      <c r="DC6" s="33">
        <f t="shared" si="11"/>
        <v>85.4</v>
      </c>
      <c r="DD6" s="33">
        <f t="shared" si="11"/>
        <v>85.53</v>
      </c>
      <c r="DE6" s="33">
        <f t="shared" si="11"/>
        <v>85.23</v>
      </c>
      <c r="DF6" s="32" t="str">
        <f>IF(DF7="","",IF(DF7="-","【-】","【"&amp;SUBSTITUTE(TEXT(DF7,"#,##0.00"),"-","△")&amp;"】"))</f>
        <v>【89.78】</v>
      </c>
      <c r="DG6" s="33">
        <f>IF(DG7="",NA(),DG7)</f>
        <v>39.520000000000003</v>
      </c>
      <c r="DH6" s="33">
        <f t="shared" ref="DH6:DP6" si="12">IF(DH7="",NA(),DH7)</f>
        <v>40.630000000000003</v>
      </c>
      <c r="DI6" s="33">
        <f t="shared" si="12"/>
        <v>41.41</v>
      </c>
      <c r="DJ6" s="33">
        <f t="shared" si="12"/>
        <v>43.14</v>
      </c>
      <c r="DK6" s="33">
        <f t="shared" si="12"/>
        <v>51.05</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0.57999999999999996</v>
      </c>
      <c r="DS6" s="33">
        <f t="shared" ref="DS6:EA6" si="13">IF(DS7="",NA(),DS7)</f>
        <v>3.32</v>
      </c>
      <c r="DT6" s="33">
        <f t="shared" si="13"/>
        <v>4.42</v>
      </c>
      <c r="DU6" s="33">
        <f t="shared" si="13"/>
        <v>5.39</v>
      </c>
      <c r="DV6" s="33">
        <f t="shared" si="13"/>
        <v>5.73</v>
      </c>
      <c r="DW6" s="33">
        <f t="shared" si="13"/>
        <v>6.06</v>
      </c>
      <c r="DX6" s="33">
        <f t="shared" si="13"/>
        <v>6.47</v>
      </c>
      <c r="DY6" s="33">
        <f t="shared" si="13"/>
        <v>7.8</v>
      </c>
      <c r="DZ6" s="33">
        <f t="shared" si="13"/>
        <v>8.39</v>
      </c>
      <c r="EA6" s="33">
        <f t="shared" si="13"/>
        <v>10.09</v>
      </c>
      <c r="EB6" s="32" t="str">
        <f>IF(EB7="","",IF(EB7="-","【-】","【"&amp;SUBSTITUTE(TEXT(EB7,"#,##0.00"),"-","△")&amp;"】"))</f>
        <v>【12.42】</v>
      </c>
      <c r="EC6" s="33">
        <f>IF(EC7="",NA(),EC7)</f>
        <v>0.9</v>
      </c>
      <c r="ED6" s="33">
        <f t="shared" ref="ED6:EL6" si="14">IF(ED7="",NA(),ED7)</f>
        <v>1.53</v>
      </c>
      <c r="EE6" s="33">
        <f t="shared" si="14"/>
        <v>0.83</v>
      </c>
      <c r="EF6" s="33">
        <f t="shared" si="14"/>
        <v>0.69</v>
      </c>
      <c r="EG6" s="33">
        <f t="shared" si="14"/>
        <v>0.12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402231</v>
      </c>
      <c r="D7" s="35">
        <v>46</v>
      </c>
      <c r="E7" s="35">
        <v>1</v>
      </c>
      <c r="F7" s="35">
        <v>0</v>
      </c>
      <c r="G7" s="35">
        <v>1</v>
      </c>
      <c r="H7" s="35" t="s">
        <v>93</v>
      </c>
      <c r="I7" s="35" t="s">
        <v>94</v>
      </c>
      <c r="J7" s="35" t="s">
        <v>95</v>
      </c>
      <c r="K7" s="35" t="s">
        <v>96</v>
      </c>
      <c r="L7" s="35" t="s">
        <v>97</v>
      </c>
      <c r="M7" s="36" t="s">
        <v>98</v>
      </c>
      <c r="N7" s="36">
        <v>60.06</v>
      </c>
      <c r="O7" s="36">
        <v>79.75</v>
      </c>
      <c r="P7" s="36">
        <v>3870</v>
      </c>
      <c r="Q7" s="36">
        <v>58370</v>
      </c>
      <c r="R7" s="36">
        <v>42.07</v>
      </c>
      <c r="S7" s="36">
        <v>1387.45</v>
      </c>
      <c r="T7" s="36">
        <v>46509</v>
      </c>
      <c r="U7" s="36">
        <v>19.170000000000002</v>
      </c>
      <c r="V7" s="36">
        <v>2426.13</v>
      </c>
      <c r="W7" s="36">
        <v>106.24</v>
      </c>
      <c r="X7" s="36">
        <v>103.98</v>
      </c>
      <c r="Y7" s="36">
        <v>105.88</v>
      </c>
      <c r="Z7" s="36">
        <v>100.42</v>
      </c>
      <c r="AA7" s="36">
        <v>106.24</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1129.99</v>
      </c>
      <c r="AT7" s="36">
        <v>889.35</v>
      </c>
      <c r="AU7" s="36">
        <v>970.43</v>
      </c>
      <c r="AV7" s="36">
        <v>1029.82</v>
      </c>
      <c r="AW7" s="36">
        <v>457.35</v>
      </c>
      <c r="AX7" s="36">
        <v>792.56</v>
      </c>
      <c r="AY7" s="36">
        <v>832.37</v>
      </c>
      <c r="AZ7" s="36">
        <v>852.01</v>
      </c>
      <c r="BA7" s="36">
        <v>909.68</v>
      </c>
      <c r="BB7" s="36">
        <v>382.09</v>
      </c>
      <c r="BC7" s="36">
        <v>264.16000000000003</v>
      </c>
      <c r="BD7" s="36">
        <v>415.21</v>
      </c>
      <c r="BE7" s="36">
        <v>399.19</v>
      </c>
      <c r="BF7" s="36">
        <v>389.93</v>
      </c>
      <c r="BG7" s="36">
        <v>374.26</v>
      </c>
      <c r="BH7" s="36">
        <v>357.82</v>
      </c>
      <c r="BI7" s="36">
        <v>403.05</v>
      </c>
      <c r="BJ7" s="36">
        <v>403.15</v>
      </c>
      <c r="BK7" s="36">
        <v>391.4</v>
      </c>
      <c r="BL7" s="36">
        <v>382.65</v>
      </c>
      <c r="BM7" s="36">
        <v>385.06</v>
      </c>
      <c r="BN7" s="36">
        <v>283.72000000000003</v>
      </c>
      <c r="BO7" s="36">
        <v>98.86</v>
      </c>
      <c r="BP7" s="36">
        <v>97.79</v>
      </c>
      <c r="BQ7" s="36">
        <v>99.1</v>
      </c>
      <c r="BR7" s="36">
        <v>92.39</v>
      </c>
      <c r="BS7" s="36">
        <v>97.7</v>
      </c>
      <c r="BT7" s="36">
        <v>97.63</v>
      </c>
      <c r="BU7" s="36">
        <v>94.86</v>
      </c>
      <c r="BV7" s="36">
        <v>95.91</v>
      </c>
      <c r="BW7" s="36">
        <v>96.1</v>
      </c>
      <c r="BX7" s="36">
        <v>99.07</v>
      </c>
      <c r="BY7" s="36">
        <v>104.6</v>
      </c>
      <c r="BZ7" s="36">
        <v>219.94</v>
      </c>
      <c r="CA7" s="36">
        <v>221.69</v>
      </c>
      <c r="CB7" s="36">
        <v>216.84</v>
      </c>
      <c r="CC7" s="36">
        <v>232.57</v>
      </c>
      <c r="CD7" s="36">
        <v>220.33</v>
      </c>
      <c r="CE7" s="36">
        <v>172.59</v>
      </c>
      <c r="CF7" s="36">
        <v>179.14</v>
      </c>
      <c r="CG7" s="36">
        <v>179.29</v>
      </c>
      <c r="CH7" s="36">
        <v>178.39</v>
      </c>
      <c r="CI7" s="36">
        <v>173.03</v>
      </c>
      <c r="CJ7" s="36">
        <v>164.21</v>
      </c>
      <c r="CK7" s="36">
        <v>61.72</v>
      </c>
      <c r="CL7" s="36">
        <v>62.17</v>
      </c>
      <c r="CM7" s="36">
        <v>59.88</v>
      </c>
      <c r="CN7" s="36">
        <v>59.94</v>
      </c>
      <c r="CO7" s="36">
        <v>57.97</v>
      </c>
      <c r="CP7" s="36">
        <v>60.17</v>
      </c>
      <c r="CQ7" s="36">
        <v>58.76</v>
      </c>
      <c r="CR7" s="36">
        <v>59.09</v>
      </c>
      <c r="CS7" s="36">
        <v>59.23</v>
      </c>
      <c r="CT7" s="36">
        <v>58.58</v>
      </c>
      <c r="CU7" s="36">
        <v>59.8</v>
      </c>
      <c r="CV7" s="36">
        <v>93.05</v>
      </c>
      <c r="CW7" s="36">
        <v>91.79</v>
      </c>
      <c r="CX7" s="36">
        <v>94.27</v>
      </c>
      <c r="CY7" s="36">
        <v>93.26</v>
      </c>
      <c r="CZ7" s="36">
        <v>95.31</v>
      </c>
      <c r="DA7" s="36">
        <v>85.47</v>
      </c>
      <c r="DB7" s="36">
        <v>84.87</v>
      </c>
      <c r="DC7" s="36">
        <v>85.4</v>
      </c>
      <c r="DD7" s="36">
        <v>85.53</v>
      </c>
      <c r="DE7" s="36">
        <v>85.23</v>
      </c>
      <c r="DF7" s="36">
        <v>89.78</v>
      </c>
      <c r="DG7" s="36">
        <v>39.520000000000003</v>
      </c>
      <c r="DH7" s="36">
        <v>40.630000000000003</v>
      </c>
      <c r="DI7" s="36">
        <v>41.41</v>
      </c>
      <c r="DJ7" s="36">
        <v>43.14</v>
      </c>
      <c r="DK7" s="36">
        <v>51.05</v>
      </c>
      <c r="DL7" s="36">
        <v>34.47</v>
      </c>
      <c r="DM7" s="36">
        <v>35.53</v>
      </c>
      <c r="DN7" s="36">
        <v>36.36</v>
      </c>
      <c r="DO7" s="36">
        <v>37.340000000000003</v>
      </c>
      <c r="DP7" s="36">
        <v>44.31</v>
      </c>
      <c r="DQ7" s="36">
        <v>46.31</v>
      </c>
      <c r="DR7" s="36">
        <v>0.57999999999999996</v>
      </c>
      <c r="DS7" s="36">
        <v>3.32</v>
      </c>
      <c r="DT7" s="36">
        <v>4.42</v>
      </c>
      <c r="DU7" s="36">
        <v>5.39</v>
      </c>
      <c r="DV7" s="36">
        <v>5.73</v>
      </c>
      <c r="DW7" s="36">
        <v>6.06</v>
      </c>
      <c r="DX7" s="36">
        <v>6.47</v>
      </c>
      <c r="DY7" s="36">
        <v>7.8</v>
      </c>
      <c r="DZ7" s="36">
        <v>8.39</v>
      </c>
      <c r="EA7" s="36">
        <v>10.09</v>
      </c>
      <c r="EB7" s="36">
        <v>12.42</v>
      </c>
      <c r="EC7" s="36">
        <v>0.9</v>
      </c>
      <c r="ED7" s="36">
        <v>1.53</v>
      </c>
      <c r="EE7" s="36">
        <v>0.83</v>
      </c>
      <c r="EF7" s="36">
        <v>0.69</v>
      </c>
      <c r="EG7" s="36">
        <v>0.12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古賀市役所</cp:lastModifiedBy>
  <cp:lastPrinted>2016-02-19T02:05:10Z</cp:lastPrinted>
  <dcterms:created xsi:type="dcterms:W3CDTF">2016-02-03T07:28:39Z</dcterms:created>
  <dcterms:modified xsi:type="dcterms:W3CDTF">2016-02-22T02:19:10Z</dcterms:modified>
</cp:coreProperties>
</file>