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<sst xmlns="http://schemas.openxmlformats.org/spreadsheetml/2006/main" count="221" uniqueCount="111">
  <si>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</si>
  <si>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</si>
  <si>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</si>
  <si>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</si>
  <si>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</si>
  <si>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</si>
  <si>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</si>
  <si>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</si>
  <si>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</si>
  <si>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</si>
  <si>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</si>
  <si>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</si>
  <si>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</si>
  <si>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</si>
  <si>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</si>
  <si>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</si>
  <si>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</si>
  <si>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</si>
  <si>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</si>
  <si>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</si>
  <si>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</si>
  <si>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</si>
  <si>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</si>
  <si>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</si>
  <si>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</si>
  <si>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</si>
  <si>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</si>
  <si>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</si>
  <si>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</si>
  <si>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</si>
  <si>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</si>
  <si>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</si>
  <si>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</si>
  <si>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</si>
  <si>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</si>
  <si>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</si>
  <si>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</si>
  <si>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</si>
  <si>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</si>
  <si>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</si>
  <si>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</si>
  <si>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</si>
  <si>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</si>
  <si>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</si>
  <si>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</si>
  <si>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</si>
  <si>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</si>
  <si>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</si>
  <si>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</si>
  <si>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</si>
  <si>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</si>
  <si>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</si>
  <si>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</si>
  <si>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</si>
  <si>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</si>
  <si>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</si>
  <si>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</si>
  <si>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</si>
  <si>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</si>
  <si>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</si>
  <si>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</si>
  <si>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</si>
  <si>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</si>
  <si>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</si>
  <si>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</si>
  <si>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</si>
  <si>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</si>
  <si>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</si>
  <si>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</si>
  <si>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</si>
  <si>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</si>
  <si>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</si>
  <si>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</si>
  <si>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</si>
  <si>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</si>
  <si>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</si>
  <si>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</si>
  <si>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</si>
  <si>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</si>
  <si>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</si>
  <si>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</si>
  <si>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</si>
  <si>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</si>
  <si>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</si>
  <si>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</si>
  <si>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</si>
  <si>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</si>
  <si>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</si>
  <si>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</si>
  <si>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</si>
  <si>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</si>
  <si>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</si>
  <si>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</si>
  <si>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</si>
  <si>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</si>
  <si>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</si>
  <si>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福岡県　古賀市</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</si>
  <si>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</si>
  <si>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</si>
  <si>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</si>
  <si>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</si>
  <si>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</si>
  <si>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</si>
  <si>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</si>
  <si>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</si>
  <si>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</si>
  <si>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</si>
  <si>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</si>
  <si>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現在新たな処理区の管渠・処理場の建設中（未供用）であり投資先行の状況である。また、現在の供用処理区は小規模の処理区1か所のみであり類似団体及び全国平均と比して事業効率が低い状況である。</t>
    <phoneticPr fontId="4"/>
  </si>
  <si>
    <t>当施設は平成12年度から施工された比較的新しい施設であり老朽化には至っていない。</t>
    <phoneticPr fontId="4"/>
  </si>
  <si>
    <t>平成27年１０月1日に使用料金の増額改定を実施しており、経営は改善される見込みであるが、今後の収支状況を踏まえより一層の経営の効率化に努め、必要時には更なる料金改定に取り組む必要がある。また、現在施工中の処理区は大規模な処理区であり供用開始後においては事業効果が見込まれる。平成30年度から企業会計への移行し経営状況の明確化を図るよう計画しているところ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</si>
</sst>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3056512"/>
        <c:axId val="8306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0.04</c:v>
                </c:pt>
                <c:pt idx="4">
                  <c:v>7.0000000000000007E-2</c:v>
                </c:pt>
              </c:numCache>
            </c:numRef>
          </c:val>
          <c:smooth val="0"/>
        </c:ser>
        <c:dLbls>
          <c:showLegendKey val="0"/>
          <c:showVal val="0"/>
          <c:showCatName val="0"/>
          <c:showSerName val="0"/>
          <c:showPercent val="0"/>
          <c:showBubbleSize val="0"/>
        </c:dLbls>
        <c:marker val="1"/>
        <c:smooth val="0"/>
        <c:axId val="83056512"/>
        <c:axId val="83062784"/>
      </c:lineChart>
      <c:dateAx>
        <c:axId val="83056512"/>
        <c:scaling>
          <c:orientation val="minMax"/>
        </c:scaling>
        <c:delete val="1"/>
        <c:axPos val="b"/>
        <c:numFmt formatCode="ge" sourceLinked="1"/>
        <c:majorTickMark val="none"/>
        <c:minorTickMark val="none"/>
        <c:tickLblPos val="none"/>
        <c:crossAx val="83062784"/>
        <c:crosses val="autoZero"/>
        <c:auto val="1"/>
        <c:lblOffset val="100"/>
        <c:baseTimeUnit val="years"/>
      </c:dateAx>
      <c:valAx>
        <c:axId val="8306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05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formatCode="#,##0.00;&quot;△&quot;#,##0.00">
                  <c:v>0</c:v>
                </c:pt>
                <c:pt idx="1">
                  <c:v>40.880000000000003</c:v>
                </c:pt>
                <c:pt idx="2">
                  <c:v>40.25</c:v>
                </c:pt>
                <c:pt idx="3">
                  <c:v>39.619999999999997</c:v>
                </c:pt>
                <c:pt idx="4">
                  <c:v>44.03</c:v>
                </c:pt>
              </c:numCache>
            </c:numRef>
          </c:val>
        </c:ser>
        <c:dLbls>
          <c:showLegendKey val="0"/>
          <c:showVal val="0"/>
          <c:showCatName val="0"/>
          <c:showSerName val="0"/>
          <c:showPercent val="0"/>
          <c:showBubbleSize val="0"/>
        </c:dLbls>
        <c:gapWidth val="150"/>
        <c:axId val="86702336"/>
        <c:axId val="8672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44.78</c:v>
                </c:pt>
                <c:pt idx="1">
                  <c:v>47.19</c:v>
                </c:pt>
                <c:pt idx="2">
                  <c:v>46.59</c:v>
                </c:pt>
                <c:pt idx="3">
                  <c:v>45.82</c:v>
                </c:pt>
                <c:pt idx="4">
                  <c:v>44.36</c:v>
                </c:pt>
              </c:numCache>
            </c:numRef>
          </c:val>
          <c:smooth val="0"/>
        </c:ser>
        <c:dLbls>
          <c:showLegendKey val="0"/>
          <c:showVal val="0"/>
          <c:showCatName val="0"/>
          <c:showSerName val="0"/>
          <c:showPercent val="0"/>
          <c:showBubbleSize val="0"/>
        </c:dLbls>
        <c:marker val="1"/>
        <c:smooth val="0"/>
        <c:axId val="86702336"/>
        <c:axId val="86724992"/>
      </c:lineChart>
      <c:dateAx>
        <c:axId val="86702336"/>
        <c:scaling>
          <c:orientation val="minMax"/>
        </c:scaling>
        <c:delete val="1"/>
        <c:axPos val="b"/>
        <c:numFmt formatCode="ge" sourceLinked="1"/>
        <c:majorTickMark val="none"/>
        <c:minorTickMark val="none"/>
        <c:tickLblPos val="none"/>
        <c:crossAx val="86724992"/>
        <c:crosses val="autoZero"/>
        <c:auto val="1"/>
        <c:lblOffset val="100"/>
        <c:baseTimeUnit val="years"/>
      </c:dateAx>
      <c:valAx>
        <c:axId val="8672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0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86.59</c:v>
                </c:pt>
                <c:pt idx="1">
                  <c:v>89.63</c:v>
                </c:pt>
                <c:pt idx="2">
                  <c:v>88.31</c:v>
                </c:pt>
                <c:pt idx="3">
                  <c:v>81.760000000000005</c:v>
                </c:pt>
                <c:pt idx="4">
                  <c:v>85.67</c:v>
                </c:pt>
              </c:numCache>
            </c:numRef>
          </c:val>
        </c:ser>
        <c:dLbls>
          <c:showLegendKey val="0"/>
          <c:showVal val="0"/>
          <c:showCatName val="0"/>
          <c:showSerName val="0"/>
          <c:showPercent val="0"/>
          <c:showBubbleSize val="0"/>
        </c:dLbls>
        <c:gapWidth val="150"/>
        <c:axId val="86755200"/>
        <c:axId val="8676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71.97</c:v>
                </c:pt>
                <c:pt idx="4">
                  <c:v>70.59</c:v>
                </c:pt>
              </c:numCache>
            </c:numRef>
          </c:val>
          <c:smooth val="0"/>
        </c:ser>
        <c:dLbls>
          <c:showLegendKey val="0"/>
          <c:showVal val="0"/>
          <c:showCatName val="0"/>
          <c:showSerName val="0"/>
          <c:showPercent val="0"/>
          <c:showBubbleSize val="0"/>
        </c:dLbls>
        <c:marker val="1"/>
        <c:smooth val="0"/>
        <c:axId val="86755200"/>
        <c:axId val="86761472"/>
      </c:lineChart>
      <c:dateAx>
        <c:axId val="86755200"/>
        <c:scaling>
          <c:orientation val="minMax"/>
        </c:scaling>
        <c:delete val="1"/>
        <c:axPos val="b"/>
        <c:numFmt formatCode="ge" sourceLinked="1"/>
        <c:majorTickMark val="none"/>
        <c:minorTickMark val="none"/>
        <c:tickLblPos val="none"/>
        <c:crossAx val="86761472"/>
        <c:crosses val="autoZero"/>
        <c:auto val="1"/>
        <c:lblOffset val="100"/>
        <c:baseTimeUnit val="years"/>
      </c:dateAx>
      <c:valAx>
        <c:axId val="8676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5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10.029999999999999</c:v>
                </c:pt>
                <c:pt idx="1">
                  <c:v>65.78</c:v>
                </c:pt>
                <c:pt idx="2">
                  <c:v>80.36</c:v>
                </c:pt>
                <c:pt idx="3">
                  <c:v>74.67</c:v>
                </c:pt>
                <c:pt idx="4">
                  <c:v>53.2</c:v>
                </c:pt>
              </c:numCache>
            </c:numRef>
          </c:val>
        </c:ser>
        <c:dLbls>
          <c:showLegendKey val="0"/>
          <c:showVal val="0"/>
          <c:showCatName val="0"/>
          <c:showSerName val="0"/>
          <c:showPercent val="0"/>
          <c:showBubbleSize val="0"/>
        </c:dLbls>
        <c:gapWidth val="150"/>
        <c:axId val="83092992"/>
        <c:axId val="8309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092992"/>
        <c:axId val="83094912"/>
      </c:lineChart>
      <c:dateAx>
        <c:axId val="83092992"/>
        <c:scaling>
          <c:orientation val="minMax"/>
        </c:scaling>
        <c:delete val="1"/>
        <c:axPos val="b"/>
        <c:numFmt formatCode="ge" sourceLinked="1"/>
        <c:majorTickMark val="none"/>
        <c:minorTickMark val="none"/>
        <c:tickLblPos val="none"/>
        <c:crossAx val="83094912"/>
        <c:crosses val="autoZero"/>
        <c:auto val="1"/>
        <c:lblOffset val="100"/>
        <c:baseTimeUnit val="years"/>
      </c:dateAx>
      <c:valAx>
        <c:axId val="8309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09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247808"/>
        <c:axId val="3424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247808"/>
        <c:axId val="34249728"/>
      </c:lineChart>
      <c:dateAx>
        <c:axId val="34247808"/>
        <c:scaling>
          <c:orientation val="minMax"/>
        </c:scaling>
        <c:delete val="1"/>
        <c:axPos val="b"/>
        <c:numFmt formatCode="ge" sourceLinked="1"/>
        <c:majorTickMark val="none"/>
        <c:minorTickMark val="none"/>
        <c:tickLblPos val="none"/>
        <c:crossAx val="34249728"/>
        <c:crosses val="autoZero"/>
        <c:auto val="1"/>
        <c:lblOffset val="100"/>
        <c:baseTimeUnit val="years"/>
      </c:dateAx>
      <c:valAx>
        <c:axId val="3424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4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378496"/>
        <c:axId val="3438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378496"/>
        <c:axId val="34380416"/>
      </c:lineChart>
      <c:dateAx>
        <c:axId val="34378496"/>
        <c:scaling>
          <c:orientation val="minMax"/>
        </c:scaling>
        <c:delete val="1"/>
        <c:axPos val="b"/>
        <c:numFmt formatCode="ge" sourceLinked="1"/>
        <c:majorTickMark val="none"/>
        <c:minorTickMark val="none"/>
        <c:tickLblPos val="none"/>
        <c:crossAx val="34380416"/>
        <c:crosses val="autoZero"/>
        <c:auto val="1"/>
        <c:lblOffset val="100"/>
        <c:baseTimeUnit val="years"/>
      </c:dateAx>
      <c:valAx>
        <c:axId val="3438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7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418752"/>
        <c:axId val="8542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418752"/>
        <c:axId val="85420672"/>
      </c:lineChart>
      <c:dateAx>
        <c:axId val="85418752"/>
        <c:scaling>
          <c:orientation val="minMax"/>
        </c:scaling>
        <c:delete val="1"/>
        <c:axPos val="b"/>
        <c:numFmt formatCode="ge" sourceLinked="1"/>
        <c:majorTickMark val="none"/>
        <c:minorTickMark val="none"/>
        <c:tickLblPos val="none"/>
        <c:crossAx val="85420672"/>
        <c:crosses val="autoZero"/>
        <c:auto val="1"/>
        <c:lblOffset val="100"/>
        <c:baseTimeUnit val="years"/>
      </c:dateAx>
      <c:valAx>
        <c:axId val="8542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1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451520"/>
        <c:axId val="8545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451520"/>
        <c:axId val="85453440"/>
      </c:lineChart>
      <c:dateAx>
        <c:axId val="85451520"/>
        <c:scaling>
          <c:orientation val="minMax"/>
        </c:scaling>
        <c:delete val="1"/>
        <c:axPos val="b"/>
        <c:numFmt formatCode="ge" sourceLinked="1"/>
        <c:majorTickMark val="none"/>
        <c:minorTickMark val="none"/>
        <c:tickLblPos val="none"/>
        <c:crossAx val="85453440"/>
        <c:crosses val="autoZero"/>
        <c:auto val="1"/>
        <c:lblOffset val="100"/>
        <c:baseTimeUnit val="years"/>
      </c:dateAx>
      <c:valAx>
        <c:axId val="8545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5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41267.93</c:v>
                </c:pt>
                <c:pt idx="1">
                  <c:v>21992.32</c:v>
                </c:pt>
                <c:pt idx="2">
                  <c:v>8087.87</c:v>
                </c:pt>
                <c:pt idx="3">
                  <c:v>8026.46</c:v>
                </c:pt>
                <c:pt idx="4">
                  <c:v>10041.41</c:v>
                </c:pt>
              </c:numCache>
            </c:numRef>
          </c:val>
        </c:ser>
        <c:dLbls>
          <c:showLegendKey val="0"/>
          <c:showVal val="0"/>
          <c:showCatName val="0"/>
          <c:showSerName val="0"/>
          <c:showPercent val="0"/>
          <c:showBubbleSize val="0"/>
        </c:dLbls>
        <c:gapWidth val="150"/>
        <c:axId val="85499904"/>
        <c:axId val="8550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1117.1099999999999</c:v>
                </c:pt>
                <c:pt idx="4">
                  <c:v>1161.05</c:v>
                </c:pt>
              </c:numCache>
            </c:numRef>
          </c:val>
          <c:smooth val="0"/>
        </c:ser>
        <c:dLbls>
          <c:showLegendKey val="0"/>
          <c:showVal val="0"/>
          <c:showCatName val="0"/>
          <c:showSerName val="0"/>
          <c:showPercent val="0"/>
          <c:showBubbleSize val="0"/>
        </c:dLbls>
        <c:marker val="1"/>
        <c:smooth val="0"/>
        <c:axId val="85499904"/>
        <c:axId val="85501824"/>
      </c:lineChart>
      <c:dateAx>
        <c:axId val="85499904"/>
        <c:scaling>
          <c:orientation val="minMax"/>
        </c:scaling>
        <c:delete val="1"/>
        <c:axPos val="b"/>
        <c:numFmt formatCode="ge" sourceLinked="1"/>
        <c:majorTickMark val="none"/>
        <c:minorTickMark val="none"/>
        <c:tickLblPos val="none"/>
        <c:crossAx val="85501824"/>
        <c:crosses val="autoZero"/>
        <c:auto val="1"/>
        <c:lblOffset val="100"/>
        <c:baseTimeUnit val="years"/>
      </c:dateAx>
      <c:valAx>
        <c:axId val="8550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9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4.82</c:v>
                </c:pt>
                <c:pt idx="1">
                  <c:v>9.92</c:v>
                </c:pt>
                <c:pt idx="2">
                  <c:v>12.28</c:v>
                </c:pt>
                <c:pt idx="3">
                  <c:v>17.989999999999998</c:v>
                </c:pt>
                <c:pt idx="4">
                  <c:v>16.11</c:v>
                </c:pt>
              </c:numCache>
            </c:numRef>
          </c:val>
        </c:ser>
        <c:dLbls>
          <c:showLegendKey val="0"/>
          <c:showVal val="0"/>
          <c:showCatName val="0"/>
          <c:showSerName val="0"/>
          <c:showPercent val="0"/>
          <c:showBubbleSize val="0"/>
        </c:dLbls>
        <c:gapWidth val="150"/>
        <c:axId val="86646144"/>
        <c:axId val="8664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41.04</c:v>
                </c:pt>
                <c:pt idx="4">
                  <c:v>41.08</c:v>
                </c:pt>
              </c:numCache>
            </c:numRef>
          </c:val>
          <c:smooth val="0"/>
        </c:ser>
        <c:dLbls>
          <c:showLegendKey val="0"/>
          <c:showVal val="0"/>
          <c:showCatName val="0"/>
          <c:showSerName val="0"/>
          <c:showPercent val="0"/>
          <c:showBubbleSize val="0"/>
        </c:dLbls>
        <c:marker val="1"/>
        <c:smooth val="0"/>
        <c:axId val="86646144"/>
        <c:axId val="86648320"/>
      </c:lineChart>
      <c:dateAx>
        <c:axId val="86646144"/>
        <c:scaling>
          <c:orientation val="minMax"/>
        </c:scaling>
        <c:delete val="1"/>
        <c:axPos val="b"/>
        <c:numFmt formatCode="ge" sourceLinked="1"/>
        <c:majorTickMark val="none"/>
        <c:minorTickMark val="none"/>
        <c:tickLblPos val="none"/>
        <c:crossAx val="86648320"/>
        <c:crosses val="autoZero"/>
        <c:auto val="1"/>
        <c:lblOffset val="100"/>
        <c:baseTimeUnit val="years"/>
      </c:dateAx>
      <c:valAx>
        <c:axId val="8664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4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2580.69</c:v>
                </c:pt>
                <c:pt idx="1">
                  <c:v>1278.07</c:v>
                </c:pt>
                <c:pt idx="2">
                  <c:v>1020.95</c:v>
                </c:pt>
                <c:pt idx="3">
                  <c:v>731.81</c:v>
                </c:pt>
                <c:pt idx="4">
                  <c:v>794.55</c:v>
                </c:pt>
              </c:numCache>
            </c:numRef>
          </c:val>
        </c:ser>
        <c:dLbls>
          <c:showLegendKey val="0"/>
          <c:showVal val="0"/>
          <c:showCatName val="0"/>
          <c:showSerName val="0"/>
          <c:showPercent val="0"/>
          <c:showBubbleSize val="0"/>
        </c:dLbls>
        <c:gapWidth val="150"/>
        <c:axId val="86682240"/>
        <c:axId val="8668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357.08</c:v>
                </c:pt>
                <c:pt idx="4">
                  <c:v>378.08</c:v>
                </c:pt>
              </c:numCache>
            </c:numRef>
          </c:val>
          <c:smooth val="0"/>
        </c:ser>
        <c:dLbls>
          <c:showLegendKey val="0"/>
          <c:showVal val="0"/>
          <c:showCatName val="0"/>
          <c:showSerName val="0"/>
          <c:showPercent val="0"/>
          <c:showBubbleSize val="0"/>
        </c:dLbls>
        <c:marker val="1"/>
        <c:smooth val="0"/>
        <c:axId val="86682240"/>
        <c:axId val="86688512"/>
      </c:lineChart>
      <c:dateAx>
        <c:axId val="86682240"/>
        <c:scaling>
          <c:orientation val="minMax"/>
        </c:scaling>
        <c:delete val="1"/>
        <c:axPos val="b"/>
        <c:numFmt formatCode="ge" sourceLinked="1"/>
        <c:majorTickMark val="none"/>
        <c:minorTickMark val="none"/>
        <c:tickLblPos val="none"/>
        <c:crossAx val="86688512"/>
        <c:crosses val="autoZero"/>
        <c:auto val="1"/>
        <c:lblOffset val="100"/>
        <c:baseTimeUnit val="years"/>
      </c:dateAx>
      <c:valAx>
        <c:axId val="8668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8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【53.65】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Z1" zoomScale="80" zoomScaleNormal="8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福岡県　古賀市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F3</v>
      </c>
      <c r="X8" s="46"/>
      <c r="Y8" s="46"/>
      <c r="Z8" s="46"/>
      <c r="AA8" s="46"/>
      <c r="AB8" s="46"/>
      <c r="AC8" s="46"/>
      <c r="AD8" s="3"/>
      <c r="AE8" s="3"/>
      <c r="AF8" s="3"/>
      <c r="AG8" s="3"/>
      <c r="AH8" s="3"/>
      <c r="AI8" s="3"/>
      <c r="AJ8" s="3"/>
      <c r="AK8" s="3"/>
      <c r="AL8" s="47">
        <f>データ!R6</f>
        <v>58370</v>
      </c>
      <c r="AM8" s="47"/>
      <c r="AN8" s="47"/>
      <c r="AO8" s="47"/>
      <c r="AP8" s="47"/>
      <c r="AQ8" s="47"/>
      <c r="AR8" s="47"/>
      <c r="AS8" s="47"/>
      <c r="AT8" s="43">
        <f>データ!S6</f>
        <v>42.07</v>
      </c>
      <c r="AU8" s="43"/>
      <c r="AV8" s="43"/>
      <c r="AW8" s="43"/>
      <c r="AX8" s="43"/>
      <c r="AY8" s="43"/>
      <c r="AZ8" s="43"/>
      <c r="BA8" s="43"/>
      <c r="BB8" s="43">
        <f>データ!T6</f>
        <v>1387.45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0.56999999999999995</v>
      </c>
      <c r="Q10" s="43"/>
      <c r="R10" s="43"/>
      <c r="S10" s="43"/>
      <c r="T10" s="43"/>
      <c r="U10" s="43"/>
      <c r="V10" s="43"/>
      <c r="W10" s="43">
        <f>データ!P6</f>
        <v>79</v>
      </c>
      <c r="X10" s="43"/>
      <c r="Y10" s="43"/>
      <c r="Z10" s="43"/>
      <c r="AA10" s="43"/>
      <c r="AB10" s="43"/>
      <c r="AC10" s="43"/>
      <c r="AD10" s="47">
        <f>データ!Q6</f>
        <v>2530</v>
      </c>
      <c r="AE10" s="47"/>
      <c r="AF10" s="47"/>
      <c r="AG10" s="47"/>
      <c r="AH10" s="47"/>
      <c r="AI10" s="47"/>
      <c r="AJ10" s="47"/>
      <c r="AK10" s="2"/>
      <c r="AL10" s="47">
        <f>データ!U6</f>
        <v>335</v>
      </c>
      <c r="AM10" s="47"/>
      <c r="AN10" s="47"/>
      <c r="AO10" s="47"/>
      <c r="AP10" s="47"/>
      <c r="AQ10" s="47"/>
      <c r="AR10" s="47"/>
      <c r="AS10" s="47"/>
      <c r="AT10" s="43">
        <f>データ!V6</f>
        <v>0.11</v>
      </c>
      <c r="AU10" s="43"/>
      <c r="AV10" s="43"/>
      <c r="AW10" s="43"/>
      <c r="AX10" s="43"/>
      <c r="AY10" s="43"/>
      <c r="AZ10" s="43"/>
      <c r="BA10" s="43"/>
      <c r="BB10" s="43">
        <f>データ!W6</f>
        <v>3045.45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402231</v>
      </c>
      <c r="D6" s="31">
        <f t="shared" si="3"/>
        <v>47</v>
      </c>
      <c r="E6" s="31">
        <f t="shared" si="3"/>
        <v>17</v>
      </c>
      <c r="F6" s="31">
        <f t="shared" si="3"/>
        <v>5</v>
      </c>
      <c r="G6" s="31">
        <f t="shared" si="3"/>
        <v>0</v>
      </c>
      <c r="H6" s="31" t="str">
        <f t="shared" si="3"/>
        <v>福岡県　古賀市</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0.56999999999999995</v>
      </c>
      <c r="P6" s="32">
        <f t="shared" si="3"/>
        <v>79</v>
      </c>
      <c r="Q6" s="32">
        <f t="shared" si="3"/>
        <v>2530</v>
      </c>
      <c r="R6" s="32">
        <f t="shared" si="3"/>
        <v>58370</v>
      </c>
      <c r="S6" s="32">
        <f t="shared" si="3"/>
        <v>42.07</v>
      </c>
      <c r="T6" s="32">
        <f t="shared" si="3"/>
        <v>1387.45</v>
      </c>
      <c r="U6" s="32">
        <f t="shared" si="3"/>
        <v>335</v>
      </c>
      <c r="V6" s="32">
        <f t="shared" si="3"/>
        <v>0.11</v>
      </c>
      <c r="W6" s="32">
        <f t="shared" si="3"/>
        <v>3045.45</v>
      </c>
      <c r="X6" s="33">
        <f>IF(X7="",NA(),X7)</f>
        <v>10.029999999999999</v>
      </c>
      <c r="Y6" s="33">
        <f t="shared" ref="Y6:AG6" si="4">IF(Y7="",NA(),Y7)</f>
        <v>65.78</v>
      </c>
      <c r="Z6" s="33">
        <f t="shared" si="4"/>
        <v>80.36</v>
      </c>
      <c r="AA6" s="33">
        <f t="shared" si="4"/>
        <v>74.67</v>
      </c>
      <c r="AB6" s="33">
        <f t="shared" si="4"/>
        <v>53.2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41267.93</v>
      </c>
      <c r="BF6" s="33">
        <f t="shared" ref="BF6:BN6" si="7">IF(BF7="",NA(),BF7)</f>
        <v>21992.32</v>
      </c>
      <c r="BG6" s="33">
        <f t="shared" si="7"/>
        <v>8087.87</v>
      </c>
      <c r="BH6" s="33">
        <f t="shared" si="7"/>
        <v>8026.46</v>
      </c>
      <c r="BI6" s="33">
        <f t="shared" si="7"/>
        <v>10041.41</v>
      </c>
      <c r="BJ6" s="33">
        <f t="shared" si="7"/>
        <v>1316.7</v>
      </c>
      <c r="BK6" s="33">
        <f t="shared" si="7"/>
        <v>1224.75</v>
      </c>
      <c r="BL6" s="33">
        <f t="shared" si="7"/>
        <v>1144.05</v>
      </c>
      <c r="BM6" s="33">
        <f t="shared" si="7"/>
        <v>1117.1099999999999</v>
      </c>
      <c r="BN6" s="33">
        <f t="shared" si="7"/>
        <v>1161.05</v>
      </c>
      <c r="BO6" s="32" t="str">
        <f>IF(BO7="","",IF(BO7="-","【-】","【"&amp;SUBSTITUTE(TEXT(BO7,"#,##0.00"),"-","△")&amp;"】"))</f>
        <v>【992.47】</v>
      </c>
      <c r="BP6" s="33">
        <f>IF(BP7="",NA(),BP7)</f>
        <v>4.82</v>
      </c>
      <c r="BQ6" s="33">
        <f t="shared" ref="BQ6:BY6" si="8">IF(BQ7="",NA(),BQ7)</f>
        <v>9.92</v>
      </c>
      <c r="BR6" s="33">
        <f t="shared" si="8"/>
        <v>12.28</v>
      </c>
      <c r="BS6" s="33">
        <f t="shared" si="8"/>
        <v>17.989999999999998</v>
      </c>
      <c r="BT6" s="33">
        <f t="shared" si="8"/>
        <v>16.11</v>
      </c>
      <c r="BU6" s="33">
        <f t="shared" si="8"/>
        <v>43.24</v>
      </c>
      <c r="BV6" s="33">
        <f t="shared" si="8"/>
        <v>42.13</v>
      </c>
      <c r="BW6" s="33">
        <f t="shared" si="8"/>
        <v>42.48</v>
      </c>
      <c r="BX6" s="33">
        <f t="shared" si="8"/>
        <v>41.04</v>
      </c>
      <c r="BY6" s="33">
        <f t="shared" si="8"/>
        <v>41.08</v>
      </c>
      <c r="BZ6" s="32" t="str">
        <f>IF(BZ7="","",IF(BZ7="-","【-】","【"&amp;SUBSTITUTE(TEXT(BZ7,"#,##0.00"),"-","△")&amp;"】"))</f>
        <v>【51.49】</v>
      </c>
      <c r="CA6" s="33">
        <f>IF(CA7="",NA(),CA7)</f>
        <v>2580.69</v>
      </c>
      <c r="CB6" s="33">
        <f t="shared" ref="CB6:CJ6" si="9">IF(CB7="",NA(),CB7)</f>
        <v>1278.07</v>
      </c>
      <c r="CC6" s="33">
        <f t="shared" si="9"/>
        <v>1020.95</v>
      </c>
      <c r="CD6" s="33">
        <f t="shared" si="9"/>
        <v>731.81</v>
      </c>
      <c r="CE6" s="33">
        <f t="shared" si="9"/>
        <v>794.55</v>
      </c>
      <c r="CF6" s="33">
        <f t="shared" si="9"/>
        <v>338.76</v>
      </c>
      <c r="CG6" s="33">
        <f t="shared" si="9"/>
        <v>348.41</v>
      </c>
      <c r="CH6" s="33">
        <f t="shared" si="9"/>
        <v>343.8</v>
      </c>
      <c r="CI6" s="33">
        <f t="shared" si="9"/>
        <v>357.08</v>
      </c>
      <c r="CJ6" s="33">
        <f t="shared" si="9"/>
        <v>378.08</v>
      </c>
      <c r="CK6" s="32" t="str">
        <f>IF(CK7="","",IF(CK7="-","【-】","【"&amp;SUBSTITUTE(TEXT(CK7,"#,##0.00"),"-","△")&amp;"】"))</f>
        <v>【295.10】</v>
      </c>
      <c r="CL6" s="32">
        <f>IF(CL7="",NA(),CL7)</f>
        <v>0</v>
      </c>
      <c r="CM6" s="33">
        <f t="shared" ref="CM6:CU6" si="10">IF(CM7="",NA(),CM7)</f>
        <v>40.880000000000003</v>
      </c>
      <c r="CN6" s="33">
        <f t="shared" si="10"/>
        <v>40.25</v>
      </c>
      <c r="CO6" s="33">
        <f t="shared" si="10"/>
        <v>39.619999999999997</v>
      </c>
      <c r="CP6" s="33">
        <f t="shared" si="10"/>
        <v>44.03</v>
      </c>
      <c r="CQ6" s="33">
        <f t="shared" si="10"/>
        <v>44.78</v>
      </c>
      <c r="CR6" s="33">
        <f t="shared" si="10"/>
        <v>47.19</v>
      </c>
      <c r="CS6" s="33">
        <f t="shared" si="10"/>
        <v>46.59</v>
      </c>
      <c r="CT6" s="33">
        <f t="shared" si="10"/>
        <v>45.82</v>
      </c>
      <c r="CU6" s="33">
        <f t="shared" si="10"/>
        <v>44.36</v>
      </c>
      <c r="CV6" s="32" t="str">
        <f>IF(CV7="","",IF(CV7="-","【-】","【"&amp;SUBSTITUTE(TEXT(CV7,"#,##0.00"),"-","△")&amp;"】"))</f>
        <v>【53.65】</v>
      </c>
      <c r="CW6" s="33">
        <f>IF(CW7="",NA(),CW7)</f>
        <v>86.59</v>
      </c>
      <c r="CX6" s="33">
        <f t="shared" ref="CX6:DF6" si="11">IF(CX7="",NA(),CX7)</f>
        <v>89.63</v>
      </c>
      <c r="CY6" s="33">
        <f t="shared" si="11"/>
        <v>88.31</v>
      </c>
      <c r="CZ6" s="33">
        <f t="shared" si="11"/>
        <v>81.760000000000005</v>
      </c>
      <c r="DA6" s="33">
        <f t="shared" si="11"/>
        <v>85.67</v>
      </c>
      <c r="DB6" s="33">
        <f t="shared" si="11"/>
        <v>73.599999999999994</v>
      </c>
      <c r="DC6" s="33">
        <f t="shared" si="11"/>
        <v>73.78</v>
      </c>
      <c r="DD6" s="33">
        <f t="shared" si="11"/>
        <v>72.989999999999995</v>
      </c>
      <c r="DE6" s="33">
        <f t="shared" si="11"/>
        <v>71.97</v>
      </c>
      <c r="DF6" s="33">
        <f t="shared" si="11"/>
        <v>70.59</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0.06</v>
      </c>
      <c r="EL6" s="33">
        <f t="shared" si="14"/>
        <v>0.04</v>
      </c>
      <c r="EM6" s="33">
        <f t="shared" si="14"/>
        <v>7.0000000000000007E-2</v>
      </c>
      <c r="EN6" s="32" t="str">
        <f>IF(EN7="","",IF(EN7="-","【-】","【"&amp;SUBSTITUTE(TEXT(EN7,"#,##0.00"),"-","△")&amp;"】"))</f>
        <v>【0.03】</v>
      </c>
    </row>
    <row r="7" spans="1:144" s="34" customFormat="1">
      <c r="A7" s="26"/>
      <c r="B7" s="35">
        <v>2014</v>
      </c>
      <c r="C7" s="35">
        <v>402231</v>
      </c>
      <c r="D7" s="35">
        <v>47</v>
      </c>
      <c r="E7" s="35">
        <v>17</v>
      </c>
      <c r="F7" s="35">
        <v>5</v>
      </c>
      <c r="G7" s="35">
        <v>0</v>
      </c>
      <c r="H7" s="35" t="s">
        <v>96</v>
      </c>
      <c r="I7" s="35" t="s">
        <v>97</v>
      </c>
      <c r="J7" s="35" t="s">
        <v>98</v>
      </c>
      <c r="K7" s="35" t="s">
        <v>99</v>
      </c>
      <c r="L7" s="35" t="s">
        <v>100</v>
      </c>
      <c r="M7" s="36" t="s">
        <v>101</v>
      </c>
      <c r="N7" s="36" t="s">
        <v>102</v>
      </c>
      <c r="O7" s="36">
        <v>0.56999999999999995</v>
      </c>
      <c r="P7" s="36">
        <v>79</v>
      </c>
      <c r="Q7" s="36">
        <v>2530</v>
      </c>
      <c r="R7" s="36">
        <v>58370</v>
      </c>
      <c r="S7" s="36">
        <v>42.07</v>
      </c>
      <c r="T7" s="36">
        <v>1387.45</v>
      </c>
      <c r="U7" s="36">
        <v>335</v>
      </c>
      <c r="V7" s="36">
        <v>0.11</v>
      </c>
      <c r="W7" s="36">
        <v>3045.45</v>
      </c>
      <c r="X7" s="36">
        <v>10.029999999999999</v>
      </c>
      <c r="Y7" s="36">
        <v>65.78</v>
      </c>
      <c r="Z7" s="36">
        <v>80.36</v>
      </c>
      <c r="AA7" s="36">
        <v>74.67</v>
      </c>
      <c r="AB7" s="36">
        <v>53.2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41267.93</v>
      </c>
      <c r="BF7" s="36">
        <v>21992.32</v>
      </c>
      <c r="BG7" s="36">
        <v>8087.87</v>
      </c>
      <c r="BH7" s="36">
        <v>8026.46</v>
      </c>
      <c r="BI7" s="36">
        <v>10041.41</v>
      </c>
      <c r="BJ7" s="36">
        <v>1316.7</v>
      </c>
      <c r="BK7" s="36">
        <v>1224.75</v>
      </c>
      <c r="BL7" s="36">
        <v>1144.05</v>
      </c>
      <c r="BM7" s="36">
        <v>1117.1099999999999</v>
      </c>
      <c r="BN7" s="36">
        <v>1161.05</v>
      </c>
      <c r="BO7" s="36">
        <v>992.47</v>
      </c>
      <c r="BP7" s="36">
        <v>4.82</v>
      </c>
      <c r="BQ7" s="36">
        <v>9.92</v>
      </c>
      <c r="BR7" s="36">
        <v>12.28</v>
      </c>
      <c r="BS7" s="36">
        <v>17.989999999999998</v>
      </c>
      <c r="BT7" s="36">
        <v>16.11</v>
      </c>
      <c r="BU7" s="36">
        <v>43.24</v>
      </c>
      <c r="BV7" s="36">
        <v>42.13</v>
      </c>
      <c r="BW7" s="36">
        <v>42.48</v>
      </c>
      <c r="BX7" s="36">
        <v>41.04</v>
      </c>
      <c r="BY7" s="36">
        <v>41.08</v>
      </c>
      <c r="BZ7" s="36">
        <v>51.49</v>
      </c>
      <c r="CA7" s="36">
        <v>2580.69</v>
      </c>
      <c r="CB7" s="36">
        <v>1278.07</v>
      </c>
      <c r="CC7" s="36">
        <v>1020.95</v>
      </c>
      <c r="CD7" s="36">
        <v>731.81</v>
      </c>
      <c r="CE7" s="36">
        <v>794.55</v>
      </c>
      <c r="CF7" s="36">
        <v>338.76</v>
      </c>
      <c r="CG7" s="36">
        <v>348.41</v>
      </c>
      <c r="CH7" s="36">
        <v>343.8</v>
      </c>
      <c r="CI7" s="36">
        <v>357.08</v>
      </c>
      <c r="CJ7" s="36">
        <v>378.08</v>
      </c>
      <c r="CK7" s="36">
        <v>295.10000000000002</v>
      </c>
      <c r="CL7" s="36">
        <v>0</v>
      </c>
      <c r="CM7" s="36">
        <v>40.880000000000003</v>
      </c>
      <c r="CN7" s="36">
        <v>40.25</v>
      </c>
      <c r="CO7" s="36">
        <v>39.619999999999997</v>
      </c>
      <c r="CP7" s="36">
        <v>44.03</v>
      </c>
      <c r="CQ7" s="36">
        <v>44.78</v>
      </c>
      <c r="CR7" s="36">
        <v>47.19</v>
      </c>
      <c r="CS7" s="36">
        <v>46.59</v>
      </c>
      <c r="CT7" s="36">
        <v>45.82</v>
      </c>
      <c r="CU7" s="36">
        <v>44.36</v>
      </c>
      <c r="CV7" s="36">
        <v>53.65</v>
      </c>
      <c r="CW7" s="36">
        <v>86.59</v>
      </c>
      <c r="CX7" s="36">
        <v>89.63</v>
      </c>
      <c r="CY7" s="36">
        <v>88.31</v>
      </c>
      <c r="CZ7" s="36">
        <v>81.760000000000005</v>
      </c>
      <c r="DA7" s="36">
        <v>85.67</v>
      </c>
      <c r="DB7" s="36">
        <v>73.599999999999994</v>
      </c>
      <c r="DC7" s="36">
        <v>73.78</v>
      </c>
      <c r="DD7" s="36">
        <v>72.989999999999995</v>
      </c>
      <c r="DE7" s="36">
        <v>71.97</v>
      </c>
      <c r="DF7" s="36">
        <v>70.59</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0.06</v>
      </c>
      <c r="EL7" s="36">
        <v>0.04</v>
      </c>
      <c r="EM7" s="36">
        <v>7.0000000000000007E-2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0451</cp:lastModifiedBy>
  <cp:lastPrinted>2016-02-12T00:58:11Z</cp:lastPrinted>
  <dcterms:created xsi:type="dcterms:W3CDTF">2016-01-14T11:04:58Z</dcterms:created>
  <dcterms:modified xsi:type="dcterms:W3CDTF">2016-02-12T04:57:00Z</dcterms:modified>
</cp:coreProperties>
</file>