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<sst xmlns="http://schemas.openxmlformats.org/spreadsheetml/2006/main" count="221" uniqueCount="111">
  <si>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</si>
  <si>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</si>
  <si>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</si>
  <si>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</si>
  <si>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</si>
  <si>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</si>
  <si>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</si>
  <si>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</si>
  <si>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</si>
  <si>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</si>
  <si>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</si>
  <si>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</si>
  <si>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</si>
  <si>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</si>
  <si>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</si>
  <si>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</si>
  <si>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</si>
  <si>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</si>
  <si>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</si>
  <si>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</si>
  <si>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</si>
  <si>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</si>
  <si>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</si>
  <si>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</si>
  <si>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</si>
  <si>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</si>
  <si>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</si>
  <si>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</si>
  <si>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</si>
  <si>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</si>
  <si>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</si>
  <si>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</si>
  <si>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</si>
  <si>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</si>
  <si>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</si>
  <si>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</si>
  <si>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</si>
  <si>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</si>
  <si>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</si>
  <si>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</si>
  <si>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</si>
  <si>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</si>
  <si>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</si>
  <si>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</si>
  <si>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</si>
  <si>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</si>
  <si>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</si>
  <si>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</si>
  <si>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</si>
  <si>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</si>
  <si>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</si>
  <si>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</si>
  <si>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</si>
  <si>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</si>
  <si>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</si>
  <si>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</si>
  <si>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</si>
  <si>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</si>
  <si>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</si>
  <si>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</si>
  <si>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</si>
  <si>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</si>
  <si>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</si>
  <si>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</si>
  <si>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</si>
  <si>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</si>
  <si>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</si>
  <si>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</si>
  <si>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</si>
  <si>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</si>
  <si>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</si>
  <si>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</si>
  <si>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</si>
  <si>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</si>
  <si>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</si>
  <si>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</si>
  <si>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</si>
  <si>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</si>
  <si>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</si>
  <si>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</si>
  <si>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</si>
  <si>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</si>
  <si>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</si>
  <si>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</si>
  <si>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</si>
  <si>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</si>
  <si>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</si>
  <si>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</si>
  <si>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</si>
  <si>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</si>
  <si>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</si>
  <si>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</si>
  <si>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</si>
  <si>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</si>
  <si>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</si>
  <si>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</si>
  <si>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古賀市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</si>
  <si>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</si>
  <si>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</si>
  <si>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</si>
  <si>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</si>
  <si>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</si>
  <si>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</si>
  <si>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</si>
  <si>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</si>
  <si>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</si>
  <si>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</si>
  <si>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</si>
  <si>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現行の供用処理区は小規模の処理区が１箇所のみであり、類似団体平均値及び全国平均と比すると事業効率が低い状況である。
現在新たな２処理区の管渠・処理場の建設中であり、平成２９年４月に供用開始予定としているため投資先行の状況にあるが、供用開始後には使用料収入の増加及び地方債残高の減少が見込まれ、長期的には収支がバランスすると予想される。</t>
    <rPh sb="0" eb="2">
      <t>ゲンコウ</t>
    </rPh>
    <rPh sb="3" eb="5">
      <t>キョウヨウ</t>
    </rPh>
    <rPh sb="5" eb="7">
      <t>ショリ</t>
    </rPh>
    <rPh sb="7" eb="8">
      <t>ク</t>
    </rPh>
    <rPh sb="9" eb="12">
      <t>ショウキボ</t>
    </rPh>
    <rPh sb="13" eb="15">
      <t>ショリ</t>
    </rPh>
    <rPh sb="15" eb="16">
      <t>ク</t>
    </rPh>
    <rPh sb="18" eb="20">
      <t>カショ</t>
    </rPh>
    <rPh sb="26" eb="28">
      <t>ルイジ</t>
    </rPh>
    <rPh sb="28" eb="30">
      <t>ダンタイ</t>
    </rPh>
    <rPh sb="30" eb="33">
      <t>ヘイキンチ</t>
    </rPh>
    <rPh sb="33" eb="34">
      <t>オヨ</t>
    </rPh>
    <rPh sb="35" eb="37">
      <t>ゼンコク</t>
    </rPh>
    <rPh sb="37" eb="39">
      <t>ヘイキン</t>
    </rPh>
    <rPh sb="40" eb="41">
      <t>ヒ</t>
    </rPh>
    <rPh sb="44" eb="46">
      <t>ジギョウ</t>
    </rPh>
    <rPh sb="46" eb="48">
      <t>コウリツ</t>
    </rPh>
    <rPh sb="49" eb="50">
      <t>ヒク</t>
    </rPh>
    <rPh sb="51" eb="53">
      <t>ジョウキョウ</t>
    </rPh>
    <rPh sb="58" eb="60">
      <t>ゲンザイ</t>
    </rPh>
    <rPh sb="60" eb="61">
      <t>アラ</t>
    </rPh>
    <rPh sb="64" eb="66">
      <t>ショリ</t>
    </rPh>
    <rPh sb="66" eb="67">
      <t>ク</t>
    </rPh>
    <rPh sb="68" eb="69">
      <t>カン</t>
    </rPh>
    <rPh sb="69" eb="70">
      <t>キョ</t>
    </rPh>
    <rPh sb="71" eb="73">
      <t>ショリ</t>
    </rPh>
    <rPh sb="73" eb="74">
      <t>ジョウ</t>
    </rPh>
    <rPh sb="75" eb="77">
      <t>ケンセツ</t>
    </rPh>
    <rPh sb="77" eb="78">
      <t>チュウ</t>
    </rPh>
    <rPh sb="82" eb="84">
      <t>ヘイセイ</t>
    </rPh>
    <rPh sb="86" eb="87">
      <t>ネン</t>
    </rPh>
    <rPh sb="88" eb="89">
      <t>ガツ</t>
    </rPh>
    <rPh sb="90" eb="92">
      <t>キョウヨウ</t>
    </rPh>
    <rPh sb="92" eb="94">
      <t>カイシ</t>
    </rPh>
    <rPh sb="94" eb="96">
      <t>ヨテイ</t>
    </rPh>
    <rPh sb="103" eb="104">
      <t>トウ</t>
    </rPh>
    <rPh sb="104" eb="105">
      <t>シ</t>
    </rPh>
    <rPh sb="105" eb="107">
      <t>センコウ</t>
    </rPh>
    <rPh sb="108" eb="110">
      <t>ジョウキョウ</t>
    </rPh>
    <rPh sb="115" eb="117">
      <t>キョウヨウ</t>
    </rPh>
    <rPh sb="117" eb="119">
      <t>カイシ</t>
    </rPh>
    <rPh sb="119" eb="120">
      <t>ゴ</t>
    </rPh>
    <rPh sb="122" eb="124">
      <t>シヨウ</t>
    </rPh>
    <rPh sb="124" eb="125">
      <t>リョウ</t>
    </rPh>
    <rPh sb="125" eb="127">
      <t>シュウニュウ</t>
    </rPh>
    <rPh sb="128" eb="129">
      <t>ゾウ</t>
    </rPh>
    <rPh sb="129" eb="130">
      <t>カ</t>
    </rPh>
    <rPh sb="130" eb="131">
      <t>オヨ</t>
    </rPh>
    <rPh sb="132" eb="134">
      <t>チホウ</t>
    </rPh>
    <rPh sb="134" eb="135">
      <t>サイ</t>
    </rPh>
    <rPh sb="135" eb="137">
      <t>ザンダカ</t>
    </rPh>
    <rPh sb="138" eb="140">
      <t>ゲンショウ</t>
    </rPh>
    <rPh sb="141" eb="143">
      <t>ミコ</t>
    </rPh>
    <rPh sb="146" eb="149">
      <t>チョウキテキ</t>
    </rPh>
    <rPh sb="151" eb="153">
      <t>シュウシ</t>
    </rPh>
    <rPh sb="161" eb="163">
      <t>ヨソウ</t>
    </rPh>
    <phoneticPr fontId="4"/>
  </si>
  <si>
    <t>現行施設は平成１２年度から施工された比較的新しい施設であり、老朽化には至っていない。</t>
    <rPh sb="0" eb="2">
      <t>ゲンコウ</t>
    </rPh>
    <rPh sb="2" eb="4">
      <t>シセツ</t>
    </rPh>
    <rPh sb="5" eb="7">
      <t>ヘイセイ</t>
    </rPh>
    <rPh sb="9" eb="11">
      <t>ネンド</t>
    </rPh>
    <rPh sb="13" eb="15">
      <t>セコウ</t>
    </rPh>
    <rPh sb="18" eb="21">
      <t>ヒカクテキ</t>
    </rPh>
    <rPh sb="21" eb="22">
      <t>アタラ</t>
    </rPh>
    <rPh sb="24" eb="26">
      <t>シセツ</t>
    </rPh>
    <rPh sb="30" eb="33">
      <t>ロウキュウカ</t>
    </rPh>
    <rPh sb="35" eb="36">
      <t>イタ</t>
    </rPh>
    <phoneticPr fontId="4"/>
  </si>
  <si>
    <t>現在施工中の２処理区が大規模であることから、供用開始後においては早期の接続を促進し、使用料収入の確保に努め経営の健全化を図る。
また、平成３０年度からの企業会計移行により、経営状況と財政状況を明確化し、下水道事業（公共下水道事業及び農業集落排水事業）の経営基盤強化と持続可能な事業運営の確立を目指す。</t>
    <rPh sb="0" eb="2">
      <t>ゲンザイ</t>
    </rPh>
    <rPh sb="2" eb="4">
      <t>セコウ</t>
    </rPh>
    <rPh sb="4" eb="5">
      <t>チュウ</t>
    </rPh>
    <rPh sb="7" eb="9">
      <t>ショリ</t>
    </rPh>
    <rPh sb="9" eb="10">
      <t>ク</t>
    </rPh>
    <rPh sb="11" eb="14">
      <t>ダイキボ</t>
    </rPh>
    <rPh sb="22" eb="24">
      <t>キョウヨウ</t>
    </rPh>
    <rPh sb="24" eb="26">
      <t>カイシ</t>
    </rPh>
    <rPh sb="26" eb="27">
      <t>ゴ</t>
    </rPh>
    <rPh sb="32" eb="34">
      <t>ソウキ</t>
    </rPh>
    <rPh sb="35" eb="37">
      <t>セツゾク</t>
    </rPh>
    <rPh sb="38" eb="40">
      <t>ソクシン</t>
    </rPh>
    <rPh sb="42" eb="44">
      <t>シヨウ</t>
    </rPh>
    <rPh sb="44" eb="45">
      <t>リョウ</t>
    </rPh>
    <rPh sb="45" eb="47">
      <t>シュウニュウ</t>
    </rPh>
    <rPh sb="48" eb="50">
      <t>カクホ</t>
    </rPh>
    <rPh sb="51" eb="52">
      <t>ツト</t>
    </rPh>
    <rPh sb="53" eb="55">
      <t>ケイエイ</t>
    </rPh>
    <rPh sb="56" eb="59">
      <t>ケンゼンカ</t>
    </rPh>
    <rPh sb="60" eb="61">
      <t>ハカ</t>
    </rPh>
    <rPh sb="67" eb="69">
      <t>ヘイセイ</t>
    </rPh>
    <rPh sb="71" eb="73">
      <t>ネンド</t>
    </rPh>
    <rPh sb="76" eb="78">
      <t>キギョウ</t>
    </rPh>
    <rPh sb="78" eb="80">
      <t>カイケイ</t>
    </rPh>
    <rPh sb="80" eb="82">
      <t>イコウ</t>
    </rPh>
    <rPh sb="86" eb="88">
      <t>ケイエイ</t>
    </rPh>
    <rPh sb="88" eb="90">
      <t>ジョウキョウ</t>
    </rPh>
    <rPh sb="91" eb="93">
      <t>ザイセイ</t>
    </rPh>
    <rPh sb="93" eb="95">
      <t>ジョウキョウ</t>
    </rPh>
    <rPh sb="96" eb="99">
      <t>メイカクカ</t>
    </rPh>
    <rPh sb="101" eb="103">
      <t>ゲスイ</t>
    </rPh>
    <rPh sb="103" eb="104">
      <t>ドウ</t>
    </rPh>
    <rPh sb="104" eb="106">
      <t>ジギョウ</t>
    </rPh>
    <rPh sb="107" eb="109">
      <t>コウキョウ</t>
    </rPh>
    <rPh sb="109" eb="111">
      <t>ゲスイ</t>
    </rPh>
    <rPh sb="111" eb="112">
      <t>ドウ</t>
    </rPh>
    <rPh sb="112" eb="114">
      <t>ジギョウ</t>
    </rPh>
    <rPh sb="114" eb="115">
      <t>オヨ</t>
    </rPh>
    <rPh sb="116" eb="118">
      <t>ノウギョウ</t>
    </rPh>
    <rPh sb="118" eb="120">
      <t>シュウラク</t>
    </rPh>
    <rPh sb="120" eb="122">
      <t>ハイスイ</t>
    </rPh>
    <rPh sb="122" eb="124">
      <t>ジギョウ</t>
    </rPh>
    <rPh sb="126" eb="128">
      <t>ケイエイ</t>
    </rPh>
    <rPh sb="128" eb="130">
      <t>キバン</t>
    </rPh>
    <rPh sb="130" eb="132">
      <t>キョウカ</t>
    </rPh>
    <rPh sb="133" eb="135">
      <t>ジゾク</t>
    </rPh>
    <rPh sb="135" eb="137">
      <t>カノウ</t>
    </rPh>
    <rPh sb="138" eb="140">
      <t>ジギョウ</t>
    </rPh>
    <rPh sb="140" eb="142">
      <t>ウンエイ</t>
    </rPh>
    <rPh sb="143" eb="145">
      <t>カクリツ</t>
    </rPh>
    <rPh sb="146" eb="148">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</si>
</sst>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308352"/>
        <c:axId val="6431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64308352"/>
        <c:axId val="64310656"/>
      </c:lineChart>
      <c:dateAx>
        <c:axId val="64308352"/>
        <c:scaling>
          <c:orientation val="minMax"/>
        </c:scaling>
        <c:delete val="1"/>
        <c:axPos val="b"/>
        <c:numFmt formatCode="ge" sourceLinked="1"/>
        <c:majorTickMark val="none"/>
        <c:minorTickMark val="none"/>
        <c:tickLblPos val="none"/>
        <c:crossAx val="64310656"/>
        <c:crosses val="autoZero"/>
        <c:auto val="1"/>
        <c:lblOffset val="100"/>
        <c:baseTimeUnit val="years"/>
      </c:dateAx>
      <c:valAx>
        <c:axId val="643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40.880000000000003</c:v>
                </c:pt>
                <c:pt idx="1">
                  <c:v>40.25</c:v>
                </c:pt>
                <c:pt idx="2">
                  <c:v>39.619999999999997</c:v>
                </c:pt>
                <c:pt idx="3">
                  <c:v>44.03</c:v>
                </c:pt>
                <c:pt idx="4">
                  <c:v>40.880000000000003</c:v>
                </c:pt>
              </c:numCache>
            </c:numRef>
          </c:val>
        </c:ser>
        <c:dLbls>
          <c:showLegendKey val="0"/>
          <c:showVal val="0"/>
          <c:showCatName val="0"/>
          <c:showSerName val="0"/>
          <c:showPercent val="0"/>
          <c:showBubbleSize val="0"/>
        </c:dLbls>
        <c:gapWidth val="150"/>
        <c:axId val="69506944"/>
        <c:axId val="695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69506944"/>
        <c:axId val="69513216"/>
      </c:lineChart>
      <c:dateAx>
        <c:axId val="69506944"/>
        <c:scaling>
          <c:orientation val="minMax"/>
        </c:scaling>
        <c:delete val="1"/>
        <c:axPos val="b"/>
        <c:numFmt formatCode="ge" sourceLinked="1"/>
        <c:majorTickMark val="none"/>
        <c:minorTickMark val="none"/>
        <c:tickLblPos val="none"/>
        <c:crossAx val="69513216"/>
        <c:crosses val="autoZero"/>
        <c:auto val="1"/>
        <c:lblOffset val="100"/>
        <c:baseTimeUnit val="years"/>
      </c:dateAx>
      <c:valAx>
        <c:axId val="695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89.63</c:v>
                </c:pt>
                <c:pt idx="1">
                  <c:v>88.31</c:v>
                </c:pt>
                <c:pt idx="2">
                  <c:v>81.760000000000005</c:v>
                </c:pt>
                <c:pt idx="3">
                  <c:v>85.67</c:v>
                </c:pt>
                <c:pt idx="4">
                  <c:v>92.46</c:v>
                </c:pt>
              </c:numCache>
            </c:numRef>
          </c:val>
        </c:ser>
        <c:dLbls>
          <c:showLegendKey val="0"/>
          <c:showVal val="0"/>
          <c:showCatName val="0"/>
          <c:showSerName val="0"/>
          <c:showPercent val="0"/>
          <c:showBubbleSize val="0"/>
        </c:dLbls>
        <c:gapWidth val="150"/>
        <c:axId val="75224576"/>
        <c:axId val="752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75224576"/>
        <c:axId val="75226496"/>
      </c:lineChart>
      <c:dateAx>
        <c:axId val="75224576"/>
        <c:scaling>
          <c:orientation val="minMax"/>
        </c:scaling>
        <c:delete val="1"/>
        <c:axPos val="b"/>
        <c:numFmt formatCode="ge" sourceLinked="1"/>
        <c:majorTickMark val="none"/>
        <c:minorTickMark val="none"/>
        <c:tickLblPos val="none"/>
        <c:crossAx val="75226496"/>
        <c:crosses val="autoZero"/>
        <c:auto val="1"/>
        <c:lblOffset val="100"/>
        <c:baseTimeUnit val="years"/>
      </c:dateAx>
      <c:valAx>
        <c:axId val="752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65.78</c:v>
                </c:pt>
                <c:pt idx="1">
                  <c:v>80.36</c:v>
                </c:pt>
                <c:pt idx="2">
                  <c:v>74.67</c:v>
                </c:pt>
                <c:pt idx="3">
                  <c:v>53.2</c:v>
                </c:pt>
                <c:pt idx="4">
                  <c:v>52.44</c:v>
                </c:pt>
              </c:numCache>
            </c:numRef>
          </c:val>
        </c:ser>
        <c:dLbls>
          <c:showLegendKey val="0"/>
          <c:showVal val="0"/>
          <c:showCatName val="0"/>
          <c:showSerName val="0"/>
          <c:showPercent val="0"/>
          <c:showBubbleSize val="0"/>
        </c:dLbls>
        <c:gapWidth val="150"/>
        <c:axId val="69158016"/>
        <c:axId val="691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158016"/>
        <c:axId val="69159936"/>
      </c:lineChart>
      <c:dateAx>
        <c:axId val="69158016"/>
        <c:scaling>
          <c:orientation val="minMax"/>
        </c:scaling>
        <c:delete val="1"/>
        <c:axPos val="b"/>
        <c:numFmt formatCode="ge" sourceLinked="1"/>
        <c:majorTickMark val="none"/>
        <c:minorTickMark val="none"/>
        <c:tickLblPos val="none"/>
        <c:crossAx val="69159936"/>
        <c:crosses val="autoZero"/>
        <c:auto val="1"/>
        <c:lblOffset val="100"/>
        <c:baseTimeUnit val="years"/>
      </c:dateAx>
      <c:valAx>
        <c:axId val="691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186304"/>
        <c:axId val="691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186304"/>
        <c:axId val="69188224"/>
      </c:lineChart>
      <c:dateAx>
        <c:axId val="69186304"/>
        <c:scaling>
          <c:orientation val="minMax"/>
        </c:scaling>
        <c:delete val="1"/>
        <c:axPos val="b"/>
        <c:numFmt formatCode="ge" sourceLinked="1"/>
        <c:majorTickMark val="none"/>
        <c:minorTickMark val="none"/>
        <c:tickLblPos val="none"/>
        <c:crossAx val="69188224"/>
        <c:crosses val="autoZero"/>
        <c:auto val="1"/>
        <c:lblOffset val="100"/>
        <c:baseTimeUnit val="years"/>
      </c:dateAx>
      <c:valAx>
        <c:axId val="691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210496"/>
        <c:axId val="692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210496"/>
        <c:axId val="69212416"/>
      </c:lineChart>
      <c:dateAx>
        <c:axId val="69210496"/>
        <c:scaling>
          <c:orientation val="minMax"/>
        </c:scaling>
        <c:delete val="1"/>
        <c:axPos val="b"/>
        <c:numFmt formatCode="ge" sourceLinked="1"/>
        <c:majorTickMark val="none"/>
        <c:minorTickMark val="none"/>
        <c:tickLblPos val="none"/>
        <c:crossAx val="69212416"/>
        <c:crosses val="autoZero"/>
        <c:auto val="1"/>
        <c:lblOffset val="100"/>
        <c:baseTimeUnit val="years"/>
      </c:dateAx>
      <c:valAx>
        <c:axId val="692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263360"/>
        <c:axId val="692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263360"/>
        <c:axId val="69265280"/>
      </c:lineChart>
      <c:dateAx>
        <c:axId val="69263360"/>
        <c:scaling>
          <c:orientation val="minMax"/>
        </c:scaling>
        <c:delete val="1"/>
        <c:axPos val="b"/>
        <c:numFmt formatCode="ge" sourceLinked="1"/>
        <c:majorTickMark val="none"/>
        <c:minorTickMark val="none"/>
        <c:tickLblPos val="none"/>
        <c:crossAx val="69265280"/>
        <c:crosses val="autoZero"/>
        <c:auto val="1"/>
        <c:lblOffset val="100"/>
        <c:baseTimeUnit val="years"/>
      </c:dateAx>
      <c:valAx>
        <c:axId val="692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348736"/>
        <c:axId val="693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348736"/>
        <c:axId val="69355008"/>
      </c:lineChart>
      <c:dateAx>
        <c:axId val="69348736"/>
        <c:scaling>
          <c:orientation val="minMax"/>
        </c:scaling>
        <c:delete val="1"/>
        <c:axPos val="b"/>
        <c:numFmt formatCode="ge" sourceLinked="1"/>
        <c:majorTickMark val="none"/>
        <c:minorTickMark val="none"/>
        <c:tickLblPos val="none"/>
        <c:crossAx val="69355008"/>
        <c:crosses val="autoZero"/>
        <c:auto val="1"/>
        <c:lblOffset val="100"/>
        <c:baseTimeUnit val="years"/>
      </c:dateAx>
      <c:valAx>
        <c:axId val="693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21992.32</c:v>
                </c:pt>
                <c:pt idx="1">
                  <c:v>8087.87</c:v>
                </c:pt>
                <c:pt idx="2">
                  <c:v>8026.46</c:v>
                </c:pt>
                <c:pt idx="3">
                  <c:v>10041.41</c:v>
                </c:pt>
                <c:pt idx="4">
                  <c:v>14867.04</c:v>
                </c:pt>
              </c:numCache>
            </c:numRef>
          </c:val>
        </c:ser>
        <c:dLbls>
          <c:showLegendKey val="0"/>
          <c:showVal val="0"/>
          <c:showCatName val="0"/>
          <c:showSerName val="0"/>
          <c:showPercent val="0"/>
          <c:showBubbleSize val="0"/>
        </c:dLbls>
        <c:gapWidth val="150"/>
        <c:axId val="69364736"/>
        <c:axId val="6936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69364736"/>
        <c:axId val="69366912"/>
      </c:lineChart>
      <c:dateAx>
        <c:axId val="69364736"/>
        <c:scaling>
          <c:orientation val="minMax"/>
        </c:scaling>
        <c:delete val="1"/>
        <c:axPos val="b"/>
        <c:numFmt formatCode="ge" sourceLinked="1"/>
        <c:majorTickMark val="none"/>
        <c:minorTickMark val="none"/>
        <c:tickLblPos val="none"/>
        <c:crossAx val="69366912"/>
        <c:crosses val="autoZero"/>
        <c:auto val="1"/>
        <c:lblOffset val="100"/>
        <c:baseTimeUnit val="years"/>
      </c:dateAx>
      <c:valAx>
        <c:axId val="6936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9.92</c:v>
                </c:pt>
                <c:pt idx="1">
                  <c:v>12.28</c:v>
                </c:pt>
                <c:pt idx="2">
                  <c:v>17.989999999999998</c:v>
                </c:pt>
                <c:pt idx="3">
                  <c:v>16.11</c:v>
                </c:pt>
                <c:pt idx="4">
                  <c:v>11.09</c:v>
                </c:pt>
              </c:numCache>
            </c:numRef>
          </c:val>
        </c:ser>
        <c:dLbls>
          <c:showLegendKey val="0"/>
          <c:showVal val="0"/>
          <c:showCatName val="0"/>
          <c:showSerName val="0"/>
          <c:showPercent val="0"/>
          <c:showBubbleSize val="0"/>
        </c:dLbls>
        <c:gapWidth val="150"/>
        <c:axId val="69384832"/>
        <c:axId val="6939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69384832"/>
        <c:axId val="69399296"/>
      </c:lineChart>
      <c:dateAx>
        <c:axId val="69384832"/>
        <c:scaling>
          <c:orientation val="minMax"/>
        </c:scaling>
        <c:delete val="1"/>
        <c:axPos val="b"/>
        <c:numFmt formatCode="ge" sourceLinked="1"/>
        <c:majorTickMark val="none"/>
        <c:minorTickMark val="none"/>
        <c:tickLblPos val="none"/>
        <c:crossAx val="69399296"/>
        <c:crosses val="autoZero"/>
        <c:auto val="1"/>
        <c:lblOffset val="100"/>
        <c:baseTimeUnit val="years"/>
      </c:dateAx>
      <c:valAx>
        <c:axId val="693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1278.07</c:v>
                </c:pt>
                <c:pt idx="1">
                  <c:v>1020.95</c:v>
                </c:pt>
                <c:pt idx="2">
                  <c:v>731.81</c:v>
                </c:pt>
                <c:pt idx="3">
                  <c:v>794.55</c:v>
                </c:pt>
                <c:pt idx="4">
                  <c:v>1194.98</c:v>
                </c:pt>
              </c:numCache>
            </c:numRef>
          </c:val>
        </c:ser>
        <c:dLbls>
          <c:showLegendKey val="0"/>
          <c:showVal val="0"/>
          <c:showCatName val="0"/>
          <c:showSerName val="0"/>
          <c:showPercent val="0"/>
          <c:showBubbleSize val="0"/>
        </c:dLbls>
        <c:gapWidth val="150"/>
        <c:axId val="69490944"/>
        <c:axId val="694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69490944"/>
        <c:axId val="69493120"/>
      </c:lineChart>
      <c:dateAx>
        <c:axId val="69490944"/>
        <c:scaling>
          <c:orientation val="minMax"/>
        </c:scaling>
        <c:delete val="1"/>
        <c:axPos val="b"/>
        <c:numFmt formatCode="ge" sourceLinked="1"/>
        <c:majorTickMark val="none"/>
        <c:minorTickMark val="none"/>
        <c:tickLblPos val="none"/>
        <c:crossAx val="69493120"/>
        <c:crosses val="autoZero"/>
        <c:auto val="1"/>
        <c:lblOffset val="100"/>
        <c:baseTimeUnit val="years"/>
      </c:dateAx>
      <c:valAx>
        <c:axId val="694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福岡県　古賀市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58389</v>
      </c>
      <c r="AM8" s="64"/>
      <c r="AN8" s="64"/>
      <c r="AO8" s="64"/>
      <c r="AP8" s="64"/>
      <c r="AQ8" s="64"/>
      <c r="AR8" s="64"/>
      <c r="AS8" s="64"/>
      <c r="AT8" s="63">
        <f>データ!S6</f>
        <v>42.07</v>
      </c>
      <c r="AU8" s="63"/>
      <c r="AV8" s="63"/>
      <c r="AW8" s="63"/>
      <c r="AX8" s="63"/>
      <c r="AY8" s="63"/>
      <c r="AZ8" s="63"/>
      <c r="BA8" s="63"/>
      <c r="BB8" s="63">
        <f>データ!T6</f>
        <v>1387.9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0.59</v>
      </c>
      <c r="Q10" s="63"/>
      <c r="R10" s="63"/>
      <c r="S10" s="63"/>
      <c r="T10" s="63"/>
      <c r="U10" s="63"/>
      <c r="V10" s="63"/>
      <c r="W10" s="63">
        <f>データ!P6</f>
        <v>86.78</v>
      </c>
      <c r="X10" s="63"/>
      <c r="Y10" s="63"/>
      <c r="Z10" s="63"/>
      <c r="AA10" s="63"/>
      <c r="AB10" s="63"/>
      <c r="AC10" s="63"/>
      <c r="AD10" s="64">
        <f>データ!Q6</f>
        <v>2770</v>
      </c>
      <c r="AE10" s="64"/>
      <c r="AF10" s="64"/>
      <c r="AG10" s="64"/>
      <c r="AH10" s="64"/>
      <c r="AI10" s="64"/>
      <c r="AJ10" s="64"/>
      <c r="AK10" s="2"/>
      <c r="AL10" s="64">
        <f>データ!U6</f>
        <v>345</v>
      </c>
      <c r="AM10" s="64"/>
      <c r="AN10" s="64"/>
      <c r="AO10" s="64"/>
      <c r="AP10" s="64"/>
      <c r="AQ10" s="64"/>
      <c r="AR10" s="64"/>
      <c r="AS10" s="64"/>
      <c r="AT10" s="63">
        <f>データ!V6</f>
        <v>0.11</v>
      </c>
      <c r="AU10" s="63"/>
      <c r="AV10" s="63"/>
      <c r="AW10" s="63"/>
      <c r="AX10" s="63"/>
      <c r="AY10" s="63"/>
      <c r="AZ10" s="63"/>
      <c r="BA10" s="63"/>
      <c r="BB10" s="63">
        <f>データ!W6</f>
        <v>3136.36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402231</v>
      </c>
      <c r="D6" s="31">
        <f t="shared" si="3"/>
        <v>47</v>
      </c>
      <c r="E6" s="31">
        <f t="shared" si="3"/>
        <v>17</v>
      </c>
      <c r="F6" s="31">
        <f t="shared" si="3"/>
        <v>5</v>
      </c>
      <c r="G6" s="31">
        <f t="shared" si="3"/>
        <v>0</v>
      </c>
      <c r="H6" s="31" t="str">
        <f t="shared" si="3"/>
        <v>福岡県　古賀市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0.59</v>
      </c>
      <c r="P6" s="32">
        <f t="shared" si="3"/>
        <v>86.78</v>
      </c>
      <c r="Q6" s="32">
        <f t="shared" si="3"/>
        <v>2770</v>
      </c>
      <c r="R6" s="32">
        <f t="shared" si="3"/>
        <v>58389</v>
      </c>
      <c r="S6" s="32">
        <f t="shared" si="3"/>
        <v>42.07</v>
      </c>
      <c r="T6" s="32">
        <f t="shared" si="3"/>
        <v>1387.9</v>
      </c>
      <c r="U6" s="32">
        <f t="shared" si="3"/>
        <v>345</v>
      </c>
      <c r="V6" s="32">
        <f t="shared" si="3"/>
        <v>0.11</v>
      </c>
      <c r="W6" s="32">
        <f t="shared" si="3"/>
        <v>3136.36</v>
      </c>
      <c r="X6" s="33">
        <f>IF(X7="",NA(),X7)</f>
        <v>65.78</v>
      </c>
      <c r="Y6" s="33">
        <f t="shared" ref="Y6:AG6" si="4">IF(Y7="",NA(),Y7)</f>
        <v>80.36</v>
      </c>
      <c r="Z6" s="33">
        <f t="shared" si="4"/>
        <v>74.67</v>
      </c>
      <c r="AA6" s="33">
        <f t="shared" si="4"/>
        <v>53.2</v>
      </c>
      <c r="AB6" s="33">
        <f t="shared" si="4"/>
        <v>52.44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21992.32</v>
      </c>
      <c r="BF6" s="33">
        <f t="shared" ref="BF6:BN6" si="7">IF(BF7="",NA(),BF7)</f>
        <v>8087.87</v>
      </c>
      <c r="BG6" s="33">
        <f t="shared" si="7"/>
        <v>8026.46</v>
      </c>
      <c r="BH6" s="33">
        <f t="shared" si="7"/>
        <v>10041.41</v>
      </c>
      <c r="BI6" s="33">
        <f t="shared" si="7"/>
        <v>14867.04</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9.92</v>
      </c>
      <c r="BQ6" s="33">
        <f t="shared" ref="BQ6:BY6" si="8">IF(BQ7="",NA(),BQ7)</f>
        <v>12.28</v>
      </c>
      <c r="BR6" s="33">
        <f t="shared" si="8"/>
        <v>17.989999999999998</v>
      </c>
      <c r="BS6" s="33">
        <f t="shared" si="8"/>
        <v>16.11</v>
      </c>
      <c r="BT6" s="33">
        <f t="shared" si="8"/>
        <v>11.09</v>
      </c>
      <c r="BU6" s="33">
        <f t="shared" si="8"/>
        <v>42.13</v>
      </c>
      <c r="BV6" s="33">
        <f t="shared" si="8"/>
        <v>42.48</v>
      </c>
      <c r="BW6" s="33">
        <f t="shared" si="8"/>
        <v>41.04</v>
      </c>
      <c r="BX6" s="33">
        <f t="shared" si="8"/>
        <v>41.08</v>
      </c>
      <c r="BY6" s="33">
        <f t="shared" si="8"/>
        <v>41.34</v>
      </c>
      <c r="BZ6" s="32" t="str">
        <f>IF(BZ7="","",IF(BZ7="-","【-】","【"&amp;SUBSTITUTE(TEXT(BZ7,"#,##0.00"),"-","△")&amp;"】"))</f>
        <v>【52.78】</v>
      </c>
      <c r="CA6" s="33">
        <f>IF(CA7="",NA(),CA7)</f>
        <v>1278.07</v>
      </c>
      <c r="CB6" s="33">
        <f t="shared" ref="CB6:CJ6" si="9">IF(CB7="",NA(),CB7)</f>
        <v>1020.95</v>
      </c>
      <c r="CC6" s="33">
        <f t="shared" si="9"/>
        <v>731.81</v>
      </c>
      <c r="CD6" s="33">
        <f t="shared" si="9"/>
        <v>794.55</v>
      </c>
      <c r="CE6" s="33">
        <f t="shared" si="9"/>
        <v>1194.98</v>
      </c>
      <c r="CF6" s="33">
        <f t="shared" si="9"/>
        <v>348.41</v>
      </c>
      <c r="CG6" s="33">
        <f t="shared" si="9"/>
        <v>343.8</v>
      </c>
      <c r="CH6" s="33">
        <f t="shared" si="9"/>
        <v>357.08</v>
      </c>
      <c r="CI6" s="33">
        <f t="shared" si="9"/>
        <v>378.08</v>
      </c>
      <c r="CJ6" s="33">
        <f t="shared" si="9"/>
        <v>357.49</v>
      </c>
      <c r="CK6" s="32" t="str">
        <f>IF(CK7="","",IF(CK7="-","【-】","【"&amp;SUBSTITUTE(TEXT(CK7,"#,##0.00"),"-","△")&amp;"】"))</f>
        <v>【289.81】</v>
      </c>
      <c r="CL6" s="33">
        <f>IF(CL7="",NA(),CL7)</f>
        <v>40.880000000000003</v>
      </c>
      <c r="CM6" s="33">
        <f t="shared" ref="CM6:CU6" si="10">IF(CM7="",NA(),CM7)</f>
        <v>40.25</v>
      </c>
      <c r="CN6" s="33">
        <f t="shared" si="10"/>
        <v>39.619999999999997</v>
      </c>
      <c r="CO6" s="33">
        <f t="shared" si="10"/>
        <v>44.03</v>
      </c>
      <c r="CP6" s="33">
        <f t="shared" si="10"/>
        <v>40.880000000000003</v>
      </c>
      <c r="CQ6" s="33">
        <f t="shared" si="10"/>
        <v>46.85</v>
      </c>
      <c r="CR6" s="33">
        <f t="shared" si="10"/>
        <v>46.06</v>
      </c>
      <c r="CS6" s="33">
        <f t="shared" si="10"/>
        <v>45.95</v>
      </c>
      <c r="CT6" s="33">
        <f t="shared" si="10"/>
        <v>44.69</v>
      </c>
      <c r="CU6" s="33">
        <f t="shared" si="10"/>
        <v>44.69</v>
      </c>
      <c r="CV6" s="32" t="str">
        <f>IF(CV7="","",IF(CV7="-","【-】","【"&amp;SUBSTITUTE(TEXT(CV7,"#,##0.00"),"-","△")&amp;"】"))</f>
        <v>【52.74】</v>
      </c>
      <c r="CW6" s="33">
        <f>IF(CW7="",NA(),CW7)</f>
        <v>89.63</v>
      </c>
      <c r="CX6" s="33">
        <f t="shared" ref="CX6:DF6" si="11">IF(CX7="",NA(),CX7)</f>
        <v>88.31</v>
      </c>
      <c r="CY6" s="33">
        <f t="shared" si="11"/>
        <v>81.760000000000005</v>
      </c>
      <c r="CZ6" s="33">
        <f t="shared" si="11"/>
        <v>85.67</v>
      </c>
      <c r="DA6" s="33">
        <f t="shared" si="11"/>
        <v>92.46</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402231</v>
      </c>
      <c r="D7" s="35">
        <v>47</v>
      </c>
      <c r="E7" s="35">
        <v>17</v>
      </c>
      <c r="F7" s="35">
        <v>5</v>
      </c>
      <c r="G7" s="35">
        <v>0</v>
      </c>
      <c r="H7" s="35" t="s">
        <v>96</v>
      </c>
      <c r="I7" s="35" t="s">
        <v>97</v>
      </c>
      <c r="J7" s="35" t="s">
        <v>98</v>
      </c>
      <c r="K7" s="35" t="s">
        <v>99</v>
      </c>
      <c r="L7" s="35" t="s">
        <v>100</v>
      </c>
      <c r="M7" s="36" t="s">
        <v>101</v>
      </c>
      <c r="N7" s="36" t="s">
        <v>102</v>
      </c>
      <c r="O7" s="36">
        <v>0.59</v>
      </c>
      <c r="P7" s="36">
        <v>86.78</v>
      </c>
      <c r="Q7" s="36">
        <v>2770</v>
      </c>
      <c r="R7" s="36">
        <v>58389</v>
      </c>
      <c r="S7" s="36">
        <v>42.07</v>
      </c>
      <c r="T7" s="36">
        <v>1387.9</v>
      </c>
      <c r="U7" s="36">
        <v>345</v>
      </c>
      <c r="V7" s="36">
        <v>0.11</v>
      </c>
      <c r="W7" s="36">
        <v>3136.36</v>
      </c>
      <c r="X7" s="36">
        <v>65.78</v>
      </c>
      <c r="Y7" s="36">
        <v>80.36</v>
      </c>
      <c r="Z7" s="36">
        <v>74.67</v>
      </c>
      <c r="AA7" s="36">
        <v>53.2</v>
      </c>
      <c r="AB7" s="36">
        <v>52.44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21992.32</v>
      </c>
      <c r="BF7" s="36">
        <v>8087.87</v>
      </c>
      <c r="BG7" s="36">
        <v>8026.46</v>
      </c>
      <c r="BH7" s="36">
        <v>10041.41</v>
      </c>
      <c r="BI7" s="36">
        <v>14867.04</v>
      </c>
      <c r="BJ7" s="36">
        <v>1224.75</v>
      </c>
      <c r="BK7" s="36">
        <v>1144.05</v>
      </c>
      <c r="BL7" s="36">
        <v>1117.1099999999999</v>
      </c>
      <c r="BM7" s="36">
        <v>1161.05</v>
      </c>
      <c r="BN7" s="36">
        <v>979.89</v>
      </c>
      <c r="BO7" s="36">
        <v>1015.77</v>
      </c>
      <c r="BP7" s="36">
        <v>9.92</v>
      </c>
      <c r="BQ7" s="36">
        <v>12.28</v>
      </c>
      <c r="BR7" s="36">
        <v>17.989999999999998</v>
      </c>
      <c r="BS7" s="36">
        <v>16.11</v>
      </c>
      <c r="BT7" s="36">
        <v>11.09</v>
      </c>
      <c r="BU7" s="36">
        <v>42.13</v>
      </c>
      <c r="BV7" s="36">
        <v>42.48</v>
      </c>
      <c r="BW7" s="36">
        <v>41.04</v>
      </c>
      <c r="BX7" s="36">
        <v>41.08</v>
      </c>
      <c r="BY7" s="36">
        <v>41.34</v>
      </c>
      <c r="BZ7" s="36">
        <v>52.78</v>
      </c>
      <c r="CA7" s="36">
        <v>1278.07</v>
      </c>
      <c r="CB7" s="36">
        <v>1020.95</v>
      </c>
      <c r="CC7" s="36">
        <v>731.81</v>
      </c>
      <c r="CD7" s="36">
        <v>794.55</v>
      </c>
      <c r="CE7" s="36">
        <v>1194.98</v>
      </c>
      <c r="CF7" s="36">
        <v>348.41</v>
      </c>
      <c r="CG7" s="36">
        <v>343.8</v>
      </c>
      <c r="CH7" s="36">
        <v>357.08</v>
      </c>
      <c r="CI7" s="36">
        <v>378.08</v>
      </c>
      <c r="CJ7" s="36">
        <v>357.49</v>
      </c>
      <c r="CK7" s="36">
        <v>289.81</v>
      </c>
      <c r="CL7" s="36">
        <v>40.880000000000003</v>
      </c>
      <c r="CM7" s="36">
        <v>40.25</v>
      </c>
      <c r="CN7" s="36">
        <v>39.619999999999997</v>
      </c>
      <c r="CO7" s="36">
        <v>44.03</v>
      </c>
      <c r="CP7" s="36">
        <v>40.880000000000003</v>
      </c>
      <c r="CQ7" s="36">
        <v>46.85</v>
      </c>
      <c r="CR7" s="36">
        <v>46.06</v>
      </c>
      <c r="CS7" s="36">
        <v>45.95</v>
      </c>
      <c r="CT7" s="36">
        <v>44.69</v>
      </c>
      <c r="CU7" s="36">
        <v>44.69</v>
      </c>
      <c r="CV7" s="36">
        <v>52.74</v>
      </c>
      <c r="CW7" s="36">
        <v>89.63</v>
      </c>
      <c r="CX7" s="36">
        <v>88.31</v>
      </c>
      <c r="CY7" s="36">
        <v>81.760000000000005</v>
      </c>
      <c r="CZ7" s="36">
        <v>85.67</v>
      </c>
      <c r="DA7" s="36">
        <v>92.46</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古賀市役所</cp:lastModifiedBy>
  <cp:lastPrinted>2017-02-15T09:47:41Z</cp:lastPrinted>
  <dcterms:created xsi:type="dcterms:W3CDTF">2017-02-08T03:15:29Z</dcterms:created>
  <dcterms:modified xsi:type="dcterms:W3CDTF">2017-02-15T09:48:49Z</dcterms:modified>
</cp:coreProperties>
</file>